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1" i="1" l="1"/>
  <c r="K171" i="1" s="1"/>
  <c r="I171" i="1"/>
  <c r="J170" i="1"/>
  <c r="K170" i="1" s="1"/>
  <c r="I170" i="1"/>
  <c r="L170" i="1" s="1"/>
  <c r="J169" i="1"/>
  <c r="K169" i="1" s="1"/>
  <c r="I169" i="1"/>
  <c r="L169" i="1" s="1"/>
  <c r="L168" i="1"/>
  <c r="J168" i="1"/>
  <c r="K168" i="1" s="1"/>
  <c r="I168" i="1"/>
  <c r="O168" i="1" s="1"/>
  <c r="J167" i="1"/>
  <c r="K167" i="1" s="1"/>
  <c r="L167" i="1" s="1"/>
  <c r="I167" i="1"/>
  <c r="J166" i="1"/>
  <c r="K166" i="1" s="1"/>
  <c r="L166" i="1" s="1"/>
  <c r="I166" i="1"/>
  <c r="K165" i="1"/>
  <c r="J165" i="1"/>
  <c r="I165" i="1"/>
  <c r="L165" i="1" s="1"/>
  <c r="J164" i="1"/>
  <c r="K164" i="1" s="1"/>
  <c r="I164" i="1"/>
  <c r="J163" i="1"/>
  <c r="K163" i="1" s="1"/>
  <c r="I163" i="1"/>
  <c r="J162" i="1"/>
  <c r="K162" i="1" s="1"/>
  <c r="L162" i="1" s="1"/>
  <c r="I162" i="1"/>
  <c r="O162" i="1" s="1"/>
  <c r="J161" i="1"/>
  <c r="K161" i="1" s="1"/>
  <c r="L161" i="1" s="1"/>
  <c r="I161" i="1"/>
  <c r="K160" i="1"/>
  <c r="L160" i="1" s="1"/>
  <c r="J160" i="1"/>
  <c r="I160" i="1"/>
  <c r="O160" i="1" s="1"/>
  <c r="O159" i="1"/>
  <c r="L159" i="1"/>
  <c r="J159" i="1"/>
  <c r="K159" i="1" s="1"/>
  <c r="I159" i="1"/>
  <c r="O158" i="1"/>
  <c r="I158" i="1"/>
  <c r="O157" i="1"/>
  <c r="I157" i="1"/>
  <c r="O156" i="1"/>
  <c r="I156" i="1"/>
  <c r="I155" i="1"/>
  <c r="J154" i="1"/>
  <c r="K154" i="1" s="1"/>
  <c r="I154" i="1"/>
  <c r="J153" i="1"/>
  <c r="K153" i="1" s="1"/>
  <c r="I153" i="1"/>
  <c r="J152" i="1"/>
  <c r="K152" i="1" s="1"/>
  <c r="L152" i="1" s="1"/>
  <c r="I152" i="1"/>
  <c r="O152" i="1" s="1"/>
  <c r="J151" i="1"/>
  <c r="K151" i="1" s="1"/>
  <c r="L151" i="1" s="1"/>
  <c r="I151" i="1"/>
  <c r="K150" i="1"/>
  <c r="L150" i="1" s="1"/>
  <c r="J150" i="1"/>
  <c r="I150" i="1"/>
  <c r="O150" i="1" s="1"/>
  <c r="O149" i="1"/>
  <c r="J149" i="1"/>
  <c r="K149" i="1" s="1"/>
  <c r="L149" i="1" s="1"/>
  <c r="I149" i="1"/>
  <c r="O148" i="1"/>
  <c r="J148" i="1"/>
  <c r="K148" i="1" s="1"/>
  <c r="I148" i="1"/>
  <c r="J147" i="1"/>
  <c r="K147" i="1" s="1"/>
  <c r="L147" i="1" s="1"/>
  <c r="I147" i="1"/>
  <c r="O147" i="1" s="1"/>
  <c r="L146" i="1"/>
  <c r="K146" i="1"/>
  <c r="J146" i="1"/>
  <c r="I146" i="1"/>
  <c r="O146" i="1" s="1"/>
  <c r="O145" i="1"/>
  <c r="L145" i="1"/>
  <c r="J145" i="1"/>
  <c r="K145" i="1" s="1"/>
  <c r="I145" i="1"/>
  <c r="O144" i="1"/>
  <c r="K144" i="1"/>
  <c r="J144" i="1"/>
  <c r="I144" i="1"/>
  <c r="L143" i="1"/>
  <c r="K143" i="1"/>
  <c r="J143" i="1"/>
  <c r="I143" i="1"/>
  <c r="O143" i="1" s="1"/>
  <c r="K142" i="1"/>
  <c r="J142" i="1"/>
  <c r="I142" i="1"/>
  <c r="O142" i="1" s="1"/>
  <c r="J141" i="1"/>
  <c r="K141" i="1" s="1"/>
  <c r="I141" i="1"/>
  <c r="L141" i="1" s="1"/>
  <c r="J140" i="1"/>
  <c r="K140" i="1" s="1"/>
  <c r="I140" i="1"/>
  <c r="L140" i="1" s="1"/>
  <c r="L139" i="1"/>
  <c r="J139" i="1"/>
  <c r="K139" i="1" s="1"/>
  <c r="I139" i="1"/>
  <c r="O139" i="1" s="1"/>
  <c r="O138" i="1"/>
  <c r="K138" i="1"/>
  <c r="J138" i="1"/>
  <c r="I138" i="1"/>
  <c r="L138" i="1" s="1"/>
  <c r="J137" i="1"/>
  <c r="K137" i="1" s="1"/>
  <c r="I137" i="1"/>
  <c r="J135" i="1"/>
  <c r="K135" i="1" s="1"/>
  <c r="I135" i="1"/>
  <c r="J134" i="1"/>
  <c r="K134" i="1" s="1"/>
  <c r="L134" i="1" s="1"/>
  <c r="I134" i="1"/>
  <c r="O134" i="1" s="1"/>
  <c r="K133" i="1"/>
  <c r="L133" i="1" s="1"/>
  <c r="J133" i="1"/>
  <c r="I133" i="1"/>
  <c r="O133" i="1" s="1"/>
  <c r="O131" i="1"/>
  <c r="L131" i="1"/>
  <c r="J131" i="1"/>
  <c r="K131" i="1" s="1"/>
  <c r="I131" i="1"/>
  <c r="O129" i="1"/>
  <c r="K129" i="1"/>
  <c r="J129" i="1"/>
  <c r="I129" i="1"/>
  <c r="K128" i="1"/>
  <c r="L128" i="1" s="1"/>
  <c r="J128" i="1"/>
  <c r="I128" i="1"/>
  <c r="O128" i="1" s="1"/>
  <c r="K127" i="1"/>
  <c r="L127" i="1" s="1"/>
  <c r="J127" i="1"/>
  <c r="I127" i="1"/>
  <c r="O127" i="1" s="1"/>
  <c r="O125" i="1"/>
  <c r="L125" i="1"/>
  <c r="J125" i="1"/>
  <c r="K125" i="1" s="1"/>
  <c r="I125" i="1"/>
  <c r="O123" i="1"/>
  <c r="K123" i="1"/>
  <c r="J123" i="1"/>
  <c r="I123" i="1"/>
  <c r="K122" i="1"/>
  <c r="L122" i="1" s="1"/>
  <c r="J122" i="1"/>
  <c r="I122" i="1"/>
  <c r="O122" i="1" s="1"/>
  <c r="L121" i="1"/>
  <c r="K121" i="1"/>
  <c r="J121" i="1"/>
  <c r="I121" i="1"/>
  <c r="O121" i="1" s="1"/>
  <c r="O120" i="1"/>
  <c r="J120" i="1"/>
  <c r="K120" i="1" s="1"/>
  <c r="I120" i="1"/>
  <c r="L120" i="1" s="1"/>
  <c r="O119" i="1"/>
  <c r="J119" i="1"/>
  <c r="K119" i="1" s="1"/>
  <c r="I119" i="1"/>
  <c r="J118" i="1"/>
  <c r="K118" i="1" s="1"/>
  <c r="L118" i="1" s="1"/>
  <c r="I118" i="1"/>
  <c r="O118" i="1" s="1"/>
  <c r="K117" i="1"/>
  <c r="J117" i="1"/>
  <c r="I117" i="1"/>
  <c r="L117" i="1" s="1"/>
  <c r="J116" i="1"/>
  <c r="K116" i="1" s="1"/>
  <c r="I116" i="1"/>
  <c r="J115" i="1"/>
  <c r="K115" i="1" s="1"/>
  <c r="I115" i="1"/>
  <c r="J114" i="1"/>
  <c r="K114" i="1" s="1"/>
  <c r="L114" i="1" s="1"/>
  <c r="I114" i="1"/>
  <c r="O114" i="1" s="1"/>
  <c r="K112" i="1"/>
  <c r="L112" i="1" s="1"/>
  <c r="J112" i="1"/>
  <c r="I112" i="1"/>
  <c r="O112" i="1" s="1"/>
  <c r="O110" i="1"/>
  <c r="J110" i="1"/>
  <c r="K110" i="1" s="1"/>
  <c r="L110" i="1" s="1"/>
  <c r="I110" i="1"/>
  <c r="O108" i="1"/>
  <c r="J108" i="1"/>
  <c r="K108" i="1" s="1"/>
  <c r="I108" i="1"/>
  <c r="J106" i="1"/>
  <c r="K106" i="1" s="1"/>
  <c r="L106" i="1" s="1"/>
  <c r="I106" i="1"/>
  <c r="O106" i="1" s="1"/>
  <c r="I102" i="1"/>
  <c r="O102" i="1" s="1"/>
  <c r="J101" i="1"/>
  <c r="K101" i="1" s="1"/>
  <c r="I101" i="1"/>
  <c r="L101" i="1" s="1"/>
  <c r="L100" i="1"/>
  <c r="J100" i="1"/>
  <c r="K100" i="1" s="1"/>
  <c r="I100" i="1"/>
  <c r="O100" i="1" s="1"/>
  <c r="O99" i="1"/>
  <c r="K99" i="1"/>
  <c r="J99" i="1"/>
  <c r="I99" i="1"/>
  <c r="L99" i="1" s="1"/>
  <c r="J97" i="1"/>
  <c r="K97" i="1" s="1"/>
  <c r="I97" i="1"/>
  <c r="J96" i="1"/>
  <c r="K96" i="1" s="1"/>
  <c r="I96" i="1"/>
  <c r="J95" i="1"/>
  <c r="K95" i="1" s="1"/>
  <c r="L95" i="1" s="1"/>
  <c r="I95" i="1"/>
  <c r="O95" i="1" s="1"/>
  <c r="K94" i="1"/>
  <c r="L94" i="1" s="1"/>
  <c r="J94" i="1"/>
  <c r="I94" i="1"/>
  <c r="O94" i="1" s="1"/>
  <c r="O93" i="1"/>
  <c r="J93" i="1"/>
  <c r="K93" i="1" s="1"/>
  <c r="L93" i="1" s="1"/>
  <c r="I93" i="1"/>
  <c r="J92" i="1"/>
  <c r="K92" i="1" s="1"/>
  <c r="I92" i="1"/>
  <c r="J91" i="1"/>
  <c r="K91" i="1" s="1"/>
  <c r="I91" i="1"/>
  <c r="J89" i="1"/>
  <c r="K89" i="1" s="1"/>
  <c r="L89" i="1" s="1"/>
  <c r="I89" i="1"/>
  <c r="O89" i="1" s="1"/>
  <c r="K88" i="1"/>
  <c r="L88" i="1" s="1"/>
  <c r="J88" i="1"/>
  <c r="I88" i="1"/>
  <c r="O88" i="1" s="1"/>
  <c r="O87" i="1"/>
  <c r="J87" i="1"/>
  <c r="K87" i="1" s="1"/>
  <c r="L87" i="1" s="1"/>
  <c r="I87" i="1"/>
  <c r="O86" i="1"/>
  <c r="J86" i="1"/>
  <c r="K86" i="1" s="1"/>
  <c r="I86" i="1"/>
  <c r="J85" i="1"/>
  <c r="K85" i="1" s="1"/>
  <c r="L85" i="1" s="1"/>
  <c r="I85" i="1"/>
  <c r="O85" i="1" s="1"/>
  <c r="L84" i="1"/>
  <c r="K84" i="1"/>
  <c r="J84" i="1"/>
  <c r="I84" i="1"/>
  <c r="O84" i="1" s="1"/>
  <c r="O83" i="1"/>
  <c r="L83" i="1"/>
  <c r="J83" i="1"/>
  <c r="K83" i="1" s="1"/>
  <c r="I83" i="1"/>
  <c r="O82" i="1"/>
  <c r="K82" i="1"/>
  <c r="J82" i="1"/>
  <c r="I82" i="1"/>
  <c r="L81" i="1"/>
  <c r="K81" i="1"/>
  <c r="J81" i="1"/>
  <c r="I81" i="1"/>
  <c r="O81" i="1" s="1"/>
  <c r="K80" i="1"/>
  <c r="J80" i="1"/>
  <c r="I80" i="1"/>
  <c r="O80" i="1" s="1"/>
  <c r="J79" i="1"/>
  <c r="K79" i="1" s="1"/>
  <c r="I79" i="1"/>
  <c r="L79" i="1" s="1"/>
  <c r="J77" i="1"/>
  <c r="K77" i="1" s="1"/>
  <c r="I77" i="1"/>
  <c r="L77" i="1" s="1"/>
  <c r="L76" i="1"/>
  <c r="J76" i="1"/>
  <c r="K76" i="1" s="1"/>
  <c r="I76" i="1"/>
  <c r="O76" i="1" s="1"/>
  <c r="O75" i="1"/>
  <c r="K75" i="1"/>
  <c r="J75" i="1"/>
  <c r="I75" i="1"/>
  <c r="L75" i="1" s="1"/>
  <c r="J74" i="1"/>
  <c r="K74" i="1" s="1"/>
  <c r="I74" i="1"/>
  <c r="J73" i="1"/>
  <c r="K73" i="1" s="1"/>
  <c r="I73" i="1"/>
  <c r="J72" i="1"/>
  <c r="K72" i="1" s="1"/>
  <c r="L72" i="1" s="1"/>
  <c r="I72" i="1"/>
  <c r="O72" i="1" s="1"/>
  <c r="K71" i="1"/>
  <c r="L71" i="1" s="1"/>
  <c r="J71" i="1"/>
  <c r="I71" i="1"/>
  <c r="O71" i="1" s="1"/>
  <c r="O70" i="1"/>
  <c r="L70" i="1"/>
  <c r="J70" i="1"/>
  <c r="K70" i="1" s="1"/>
  <c r="I70" i="1"/>
  <c r="O69" i="1"/>
  <c r="K69" i="1"/>
  <c r="J69" i="1"/>
  <c r="I69" i="1"/>
  <c r="K68" i="1"/>
  <c r="L68" i="1" s="1"/>
  <c r="J68" i="1"/>
  <c r="I68" i="1"/>
  <c r="O68" i="1" s="1"/>
  <c r="K67" i="1"/>
  <c r="L67" i="1" s="1"/>
  <c r="J67" i="1"/>
  <c r="I67" i="1"/>
  <c r="O67" i="1" s="1"/>
  <c r="O66" i="1"/>
  <c r="L66" i="1"/>
  <c r="J66" i="1"/>
  <c r="K66" i="1" s="1"/>
  <c r="I66" i="1"/>
  <c r="O64" i="1"/>
  <c r="K64" i="1"/>
  <c r="J64" i="1"/>
  <c r="I64" i="1"/>
  <c r="K62" i="1"/>
  <c r="L62" i="1" s="1"/>
  <c r="J62" i="1"/>
  <c r="I62" i="1"/>
  <c r="O62" i="1" s="1"/>
  <c r="L61" i="1"/>
  <c r="K61" i="1"/>
  <c r="J61" i="1"/>
  <c r="I61" i="1"/>
  <c r="O61" i="1" s="1"/>
  <c r="O60" i="1"/>
  <c r="J60" i="1"/>
  <c r="K60" i="1" s="1"/>
  <c r="I60" i="1"/>
  <c r="L60" i="1" s="1"/>
  <c r="O59" i="1"/>
  <c r="J59" i="1"/>
  <c r="K59" i="1" s="1"/>
  <c r="I59" i="1"/>
  <c r="J58" i="1"/>
  <c r="K58" i="1" s="1"/>
  <c r="L58" i="1" s="1"/>
  <c r="I58" i="1"/>
  <c r="O58" i="1" s="1"/>
  <c r="K57" i="1"/>
  <c r="J57" i="1"/>
  <c r="I57" i="1"/>
  <c r="L57" i="1" s="1"/>
  <c r="J56" i="1"/>
  <c r="K56" i="1" s="1"/>
  <c r="I56" i="1"/>
  <c r="O56" i="1" s="1"/>
  <c r="K55" i="1"/>
  <c r="J55" i="1"/>
  <c r="I55" i="1"/>
  <c r="J54" i="1"/>
  <c r="K54" i="1" s="1"/>
  <c r="L54" i="1" s="1"/>
  <c r="I54" i="1"/>
  <c r="O54" i="1" s="1"/>
  <c r="K53" i="1"/>
  <c r="L53" i="1" s="1"/>
  <c r="J53" i="1"/>
  <c r="I53" i="1"/>
  <c r="O53" i="1" s="1"/>
  <c r="O52" i="1"/>
  <c r="J52" i="1"/>
  <c r="K52" i="1" s="1"/>
  <c r="L52" i="1" s="1"/>
  <c r="I52" i="1"/>
  <c r="J51" i="1"/>
  <c r="K51" i="1" s="1"/>
  <c r="L51" i="1" s="1"/>
  <c r="O50" i="1"/>
  <c r="J50" i="1"/>
  <c r="K50" i="1" s="1"/>
  <c r="I50" i="1"/>
  <c r="O49" i="1"/>
  <c r="J49" i="1"/>
  <c r="K49" i="1" s="1"/>
  <c r="I49" i="1"/>
  <c r="J48" i="1"/>
  <c r="K48" i="1" s="1"/>
  <c r="L48" i="1" s="1"/>
  <c r="I48" i="1"/>
  <c r="O48" i="1" s="1"/>
  <c r="J45" i="1"/>
  <c r="K45" i="1" s="1"/>
  <c r="L45" i="1" s="1"/>
  <c r="I45" i="1"/>
  <c r="O44" i="1"/>
  <c r="K44" i="1"/>
  <c r="J44" i="1"/>
  <c r="I44" i="1"/>
  <c r="L44" i="1" s="1"/>
  <c r="K43" i="1"/>
  <c r="J43" i="1"/>
  <c r="I43" i="1"/>
  <c r="K42" i="1"/>
  <c r="J42" i="1"/>
  <c r="I42" i="1"/>
  <c r="J41" i="1"/>
  <c r="K41" i="1" s="1"/>
  <c r="I41" i="1"/>
  <c r="O41" i="1" s="1"/>
  <c r="K40" i="1"/>
  <c r="J40" i="1"/>
  <c r="I40" i="1"/>
  <c r="N39" i="1"/>
  <c r="L39" i="1"/>
  <c r="K39" i="1"/>
  <c r="J39" i="1"/>
  <c r="I39" i="1"/>
  <c r="O39" i="1" s="1"/>
  <c r="N38" i="1"/>
  <c r="K38" i="1"/>
  <c r="J38" i="1"/>
  <c r="I38" i="1"/>
  <c r="N37" i="1"/>
  <c r="L37" i="1"/>
  <c r="K37" i="1"/>
  <c r="J37" i="1"/>
  <c r="I37" i="1"/>
  <c r="O37" i="1" s="1"/>
  <c r="N36" i="1"/>
  <c r="J36" i="1"/>
  <c r="K36" i="1" s="1"/>
  <c r="I36" i="1"/>
  <c r="K35" i="1"/>
  <c r="L35" i="1" s="1"/>
  <c r="J35" i="1"/>
  <c r="I35" i="1"/>
  <c r="O35" i="1" s="1"/>
  <c r="N34" i="1"/>
  <c r="L34" i="1"/>
  <c r="J34" i="1"/>
  <c r="K34" i="1" s="1"/>
  <c r="I34" i="1"/>
  <c r="O33" i="1"/>
  <c r="N33" i="1"/>
  <c r="J33" i="1"/>
  <c r="K33" i="1" s="1"/>
  <c r="L33" i="1" s="1"/>
  <c r="I33" i="1"/>
  <c r="N32" i="1"/>
  <c r="J32" i="1"/>
  <c r="K32" i="1" s="1"/>
  <c r="I32" i="1"/>
  <c r="L32" i="1" s="1"/>
  <c r="J31" i="1"/>
  <c r="K31" i="1" s="1"/>
  <c r="L31" i="1" s="1"/>
  <c r="I31" i="1"/>
  <c r="O31" i="1" s="1"/>
  <c r="N30" i="1"/>
  <c r="J30" i="1"/>
  <c r="K30" i="1" s="1"/>
  <c r="L30" i="1" s="1"/>
  <c r="I30" i="1"/>
  <c r="O30" i="1" s="1"/>
  <c r="O29" i="1"/>
  <c r="N29" i="1"/>
  <c r="J29" i="1"/>
  <c r="K29" i="1" s="1"/>
  <c r="L29" i="1" s="1"/>
  <c r="I29" i="1"/>
  <c r="N28" i="1"/>
  <c r="J28" i="1"/>
  <c r="K28" i="1" s="1"/>
  <c r="I28" i="1"/>
  <c r="L28" i="1" s="1"/>
  <c r="O27" i="1"/>
  <c r="N27" i="1"/>
  <c r="K27" i="1"/>
  <c r="L27" i="1" s="1"/>
  <c r="J27" i="1"/>
  <c r="I27" i="1"/>
  <c r="N26" i="1"/>
  <c r="J26" i="1"/>
  <c r="K26" i="1" s="1"/>
  <c r="I26" i="1"/>
  <c r="L26" i="1" s="1"/>
  <c r="O25" i="1"/>
  <c r="N25" i="1"/>
  <c r="J25" i="1"/>
  <c r="K25" i="1" s="1"/>
  <c r="L25" i="1" s="1"/>
  <c r="I25" i="1"/>
  <c r="N24" i="1"/>
  <c r="L24" i="1"/>
  <c r="J24" i="1"/>
  <c r="K24" i="1" s="1"/>
  <c r="I24" i="1"/>
  <c r="O24" i="1" s="1"/>
  <c r="O22" i="1"/>
  <c r="K22" i="1"/>
  <c r="J22" i="1"/>
  <c r="I22" i="1"/>
  <c r="K21" i="1"/>
  <c r="L21" i="1" s="1"/>
  <c r="J21" i="1"/>
  <c r="I21" i="1"/>
  <c r="O21" i="1" s="1"/>
  <c r="L20" i="1"/>
  <c r="K20" i="1"/>
  <c r="J20" i="1"/>
  <c r="I20" i="1"/>
  <c r="O20" i="1" s="1"/>
  <c r="O19" i="1"/>
  <c r="J19" i="1"/>
  <c r="K19" i="1" s="1"/>
  <c r="I19" i="1"/>
  <c r="L19" i="1" s="1"/>
  <c r="O18" i="1"/>
  <c r="J18" i="1"/>
  <c r="K18" i="1" s="1"/>
  <c r="I18" i="1"/>
  <c r="J17" i="1"/>
  <c r="K17" i="1" s="1"/>
  <c r="I17" i="1"/>
  <c r="L17" i="1" s="1"/>
  <c r="J16" i="1"/>
  <c r="K16" i="1" s="1"/>
  <c r="L16" i="1" s="1"/>
  <c r="I16" i="1"/>
  <c r="O16" i="1" s="1"/>
  <c r="K15" i="1"/>
  <c r="L15" i="1" s="1"/>
  <c r="J15" i="1"/>
  <c r="I15" i="1"/>
  <c r="O15" i="1" s="1"/>
  <c r="J14" i="1"/>
  <c r="K14" i="1" s="1"/>
  <c r="L14" i="1" s="1"/>
  <c r="I14" i="1"/>
  <c r="O14" i="1" s="1"/>
  <c r="J13" i="1"/>
  <c r="K13" i="1" s="1"/>
  <c r="I13" i="1"/>
  <c r="J12" i="1"/>
  <c r="K12" i="1" s="1"/>
  <c r="I12" i="1"/>
  <c r="O12" i="1" s="1"/>
  <c r="K11" i="1"/>
  <c r="L11" i="1" s="1"/>
  <c r="J11" i="1"/>
  <c r="I11" i="1"/>
  <c r="O11" i="1" s="1"/>
  <c r="J10" i="1"/>
  <c r="K10" i="1" s="1"/>
  <c r="L10" i="1" s="1"/>
  <c r="I10" i="1"/>
  <c r="O10" i="1" s="1"/>
  <c r="J9" i="1"/>
  <c r="K9" i="1" s="1"/>
  <c r="I9" i="1"/>
  <c r="J8" i="1"/>
  <c r="K8" i="1" s="1"/>
  <c r="I8" i="1"/>
  <c r="O8" i="1" s="1"/>
  <c r="L9" i="1" l="1"/>
  <c r="L13" i="1"/>
  <c r="O9" i="1"/>
  <c r="O13" i="1"/>
  <c r="O17" i="1"/>
  <c r="O28" i="1"/>
  <c r="O32" i="1"/>
  <c r="O74" i="1"/>
  <c r="L74" i="1"/>
  <c r="O137" i="1"/>
  <c r="L137" i="1"/>
  <c r="O154" i="1"/>
  <c r="L154" i="1"/>
  <c r="L163" i="1"/>
  <c r="O163" i="1"/>
  <c r="L18" i="1"/>
  <c r="O26" i="1"/>
  <c r="L36" i="1"/>
  <c r="O36" i="1"/>
  <c r="L40" i="1"/>
  <c r="O40" i="1"/>
  <c r="L8" i="1"/>
  <c r="L12" i="1"/>
  <c r="L22" i="1"/>
  <c r="O34" i="1"/>
  <c r="L41" i="1"/>
  <c r="L43" i="1"/>
  <c r="L50" i="1"/>
  <c r="L55" i="1"/>
  <c r="O55" i="1"/>
  <c r="L73" i="1"/>
  <c r="O73" i="1"/>
  <c r="O79" i="1"/>
  <c r="L80" i="1"/>
  <c r="L92" i="1"/>
  <c r="O101" i="1"/>
  <c r="O116" i="1"/>
  <c r="L116" i="1"/>
  <c r="L135" i="1"/>
  <c r="O135" i="1"/>
  <c r="O141" i="1"/>
  <c r="L142" i="1"/>
  <c r="L153" i="1"/>
  <c r="O153" i="1"/>
  <c r="O164" i="1"/>
  <c r="L164" i="1"/>
  <c r="O171" i="1"/>
  <c r="L171" i="1"/>
  <c r="L91" i="1"/>
  <c r="O91" i="1"/>
  <c r="L115" i="1"/>
  <c r="O115" i="1"/>
  <c r="L96" i="1"/>
  <c r="O96" i="1"/>
  <c r="L38" i="1"/>
  <c r="O38" i="1"/>
  <c r="L42" i="1"/>
  <c r="L49" i="1"/>
  <c r="L56" i="1"/>
  <c r="O57" i="1"/>
  <c r="L59" i="1"/>
  <c r="O77" i="1"/>
  <c r="O97" i="1"/>
  <c r="L97" i="1"/>
  <c r="O117" i="1"/>
  <c r="L119" i="1"/>
  <c r="O140" i="1"/>
  <c r="O165" i="1"/>
  <c r="O169" i="1"/>
  <c r="L64" i="1"/>
  <c r="L82" i="1"/>
  <c r="L123" i="1"/>
  <c r="L144" i="1"/>
  <c r="L69" i="1"/>
  <c r="L86" i="1"/>
  <c r="L108" i="1"/>
  <c r="L129" i="1"/>
  <c r="L148" i="1"/>
</calcChain>
</file>

<file path=xl/sharedStrings.xml><?xml version="1.0" encoding="utf-8"?>
<sst xmlns="http://schemas.openxmlformats.org/spreadsheetml/2006/main" count="241" uniqueCount="165">
  <si>
    <t>№ п/п</t>
  </si>
  <si>
    <t>Наименование ТП</t>
  </si>
  <si>
    <t>Силовой  трансформатор</t>
  </si>
  <si>
    <t>А</t>
  </si>
  <si>
    <t>В</t>
  </si>
  <si>
    <t>С</t>
  </si>
  <si>
    <t>Полная  мощность установленного  оборудования, кВА</t>
  </si>
  <si>
    <t>Допустимый  коэффициент  загрузки трансформаторов</t>
  </si>
  <si>
    <t>Пропускная  способность с учетом допустимого коэффициента загрузки  кВА</t>
  </si>
  <si>
    <t>Доп.рабочий ток (паспорт)</t>
  </si>
  <si>
    <t>Коэффициент загрузки</t>
  </si>
  <si>
    <t>Свободная  мощность кВА</t>
  </si>
  <si>
    <t>Потребляемая  загрузка по замерам кВА</t>
  </si>
  <si>
    <t>Резерв мощности, кВА</t>
  </si>
  <si>
    <t>п.Токи</t>
  </si>
  <si>
    <t>ТМ-250</t>
  </si>
  <si>
    <t>ТМ-160</t>
  </si>
  <si>
    <t>отключен</t>
  </si>
  <si>
    <t>ТМ-100</t>
  </si>
  <si>
    <t>ХХ</t>
  </si>
  <si>
    <t>ТМ-630</t>
  </si>
  <si>
    <t>РММ</t>
  </si>
  <si>
    <t xml:space="preserve">ТМ-400 </t>
  </si>
  <si>
    <t>п.Высокогорный</t>
  </si>
  <si>
    <t>ТП-1101</t>
  </si>
  <si>
    <t>ТР№1</t>
  </si>
  <si>
    <t>ТР№2</t>
  </si>
  <si>
    <t>ТП-1102</t>
  </si>
  <si>
    <t>ТР</t>
  </si>
  <si>
    <t>ТП-1103</t>
  </si>
  <si>
    <t>ТП-1104</t>
  </si>
  <si>
    <t>ТП-1105</t>
  </si>
  <si>
    <t>ТП-1106</t>
  </si>
  <si>
    <t>ТР №1</t>
  </si>
  <si>
    <t>ТР-№2</t>
  </si>
  <si>
    <t>ТП-1107</t>
  </si>
  <si>
    <t>ТП-1111</t>
  </si>
  <si>
    <t>ТП-1112</t>
  </si>
  <si>
    <t>ТР 630</t>
  </si>
  <si>
    <t>ТР-400</t>
  </si>
  <si>
    <t>ТП-1113</t>
  </si>
  <si>
    <t>ТР-630</t>
  </si>
  <si>
    <t>ТП-1114</t>
  </si>
  <si>
    <t>ТП-1131</t>
  </si>
  <si>
    <t>ТП-131</t>
  </si>
  <si>
    <t>ТМ-250 № 9160</t>
  </si>
  <si>
    <t>ТП-132</t>
  </si>
  <si>
    <t>ТМ-630 № 328459</t>
  </si>
  <si>
    <t>ТП-133</t>
  </si>
  <si>
    <t>ТМ-250 № 8369</t>
  </si>
  <si>
    <t>ТП-161</t>
  </si>
  <si>
    <t>ТМ-400 № 6097</t>
  </si>
  <si>
    <t>отключена с 10.01.07г</t>
  </si>
  <si>
    <t>ТП-162</t>
  </si>
  <si>
    <t>ТМ-630 № 29562</t>
  </si>
  <si>
    <t>ТП-163</t>
  </si>
  <si>
    <t>ТМ-250 № 49428</t>
  </si>
  <si>
    <t>П.Ванино</t>
  </si>
  <si>
    <t>ТМГ-100</t>
  </si>
  <si>
    <t xml:space="preserve">Питающий центр ПС "Тишкино" 35/10 кВ объявлен с октября 2009г  балансодержателем - АО "ДРСК"  закрытым центром </t>
  </si>
  <si>
    <t>ТМ-250 № 10622</t>
  </si>
  <si>
    <t>ТМ-400</t>
  </si>
  <si>
    <t>ТМ-400 №12307</t>
  </si>
  <si>
    <t>откл</t>
  </si>
  <si>
    <t>ТМ-250 № 3198</t>
  </si>
  <si>
    <t>ТМ-160 № 346732</t>
  </si>
  <si>
    <t>ТСМА-160 № 2229</t>
  </si>
  <si>
    <t>ТМ-250 б/н</t>
  </si>
  <si>
    <t>ТМ-100  № 1237</t>
  </si>
  <si>
    <t>ТМ-400  № 6991</t>
  </si>
  <si>
    <t>водозабор "Чистоводная"                                          ТР ТМ-400 № 12565                                                    ТР ТМ-400 №49509</t>
  </si>
  <si>
    <t>10  скважина                               ТМ-160 № 347235</t>
  </si>
  <si>
    <t>11  скважина                                   ТМ-160 № 1311700</t>
  </si>
  <si>
    <t>Д7Ф</t>
  </si>
  <si>
    <t>ТМ-250  № 402990</t>
  </si>
  <si>
    <t>Д8Ф</t>
  </si>
  <si>
    <t>ТМ-160 № 851Б937</t>
  </si>
  <si>
    <t>ТМ-250 № 354821</t>
  </si>
  <si>
    <t>ТМ-400 № 29064</t>
  </si>
  <si>
    <t>ТМ-400 № 29023</t>
  </si>
  <si>
    <t>ТМ-250 № 871В139</t>
  </si>
  <si>
    <t>ТТV-А1-250  №24335</t>
  </si>
  <si>
    <t>ТМ-250 № 146069</t>
  </si>
  <si>
    <t>ТМ-1000 № 26414</t>
  </si>
  <si>
    <t>ТМ-1000 № 25752</t>
  </si>
  <si>
    <t>ТМ-250 № 1592</t>
  </si>
  <si>
    <t>ТМ-250 № 4138</t>
  </si>
  <si>
    <t>Д9Ф</t>
  </si>
  <si>
    <t>ТМ-400 № 1679</t>
  </si>
  <si>
    <t>ТМ-400 № 45853</t>
  </si>
  <si>
    <t>ТМ-630 № 3325</t>
  </si>
  <si>
    <t>ТМ-630 № 29055</t>
  </si>
  <si>
    <t>ТМ-400 № 3077</t>
  </si>
  <si>
    <t>ТМ-400 № 11155</t>
  </si>
  <si>
    <t>ТМ-630 № 1437</t>
  </si>
  <si>
    <t>ТМ-250 № 10729</t>
  </si>
  <si>
    <t>ТМ-250 № 354808</t>
  </si>
  <si>
    <t>ТМ-250 № 772671</t>
  </si>
  <si>
    <t>ТМ-250 № 810291</t>
  </si>
  <si>
    <t>Д10Ф</t>
  </si>
  <si>
    <t>ТМ-400 № 2400</t>
  </si>
  <si>
    <t>ТМ-400 №16688</t>
  </si>
  <si>
    <t>ТМ-400 №б/н</t>
  </si>
  <si>
    <t>ТМ-250 №772319</t>
  </si>
  <si>
    <t>ТМ-400 № 22430</t>
  </si>
  <si>
    <t>ТМ-630 №5808</t>
  </si>
  <si>
    <t>ТМ-560 № 9263</t>
  </si>
  <si>
    <t>Д16Ф</t>
  </si>
  <si>
    <t>ТМ-400 № 26176</t>
  </si>
  <si>
    <t>ТМ-630 № 14836</t>
  </si>
  <si>
    <t>ТМ-630 № 14772</t>
  </si>
  <si>
    <t>Д11Ф</t>
  </si>
  <si>
    <t>6110 (760)</t>
  </si>
  <si>
    <t>ТМ-180 №10273</t>
  </si>
  <si>
    <t>Д20Ф</t>
  </si>
  <si>
    <t>ТМ-250 №871В118</t>
  </si>
  <si>
    <t>Д12Ф</t>
  </si>
  <si>
    <t>ТМ-1000</t>
  </si>
  <si>
    <t>Д13Ф</t>
  </si>
  <si>
    <t>ТМ-400                                     ТМ-400</t>
  </si>
  <si>
    <t>КТПн-Дюанка</t>
  </si>
  <si>
    <t>ТМ-63</t>
  </si>
  <si>
    <t>ТМ-100 № 538190</t>
  </si>
  <si>
    <t>ТМ-320 б/н</t>
  </si>
  <si>
    <t>ТМ-250 № 1047048</t>
  </si>
  <si>
    <t>ТМ-630 № 55871</t>
  </si>
  <si>
    <t>ТМ-630 № 39477</t>
  </si>
  <si>
    <t>ТМ-630 №2566</t>
  </si>
  <si>
    <t>п.Датта</t>
  </si>
  <si>
    <t>ТП-Школа</t>
  </si>
  <si>
    <t>КТПн- Первомайская</t>
  </si>
  <si>
    <t>ТМ-320</t>
  </si>
  <si>
    <t>ТП-коровник</t>
  </si>
  <si>
    <t>КТПн-ДК</t>
  </si>
  <si>
    <t>с.Усть-Орочи</t>
  </si>
  <si>
    <t>п.Кенада</t>
  </si>
  <si>
    <t>п.Октябрьский</t>
  </si>
  <si>
    <t>ТП-920</t>
  </si>
  <si>
    <t>ТП-921</t>
  </si>
  <si>
    <t>ТП-930</t>
  </si>
  <si>
    <t>ТП-950</t>
  </si>
  <si>
    <t>ТП-951</t>
  </si>
  <si>
    <t>ТП-952</t>
  </si>
  <si>
    <t>ТМ-180</t>
  </si>
  <si>
    <t>ТП-940</t>
  </si>
  <si>
    <t>ТП-941</t>
  </si>
  <si>
    <t>ТП-942</t>
  </si>
  <si>
    <t>ТП-530</t>
  </si>
  <si>
    <t>ТП-531</t>
  </si>
  <si>
    <t>ТП-923</t>
  </si>
  <si>
    <t>ТП-840</t>
  </si>
  <si>
    <t>ТП-846 (954)</t>
  </si>
  <si>
    <t>рем</t>
  </si>
  <si>
    <t>ТП-900</t>
  </si>
  <si>
    <t>ТП-953</t>
  </si>
  <si>
    <t>ТП-10н (882)</t>
  </si>
  <si>
    <t>ТП-970</t>
  </si>
  <si>
    <t>ТП-922</t>
  </si>
  <si>
    <t>ТП-841</t>
  </si>
  <si>
    <t>ТП-842</t>
  </si>
  <si>
    <t>ТП-843</t>
  </si>
  <si>
    <t>ТП-844</t>
  </si>
  <si>
    <t>ТП-845</t>
  </si>
  <si>
    <t>ТП-847</t>
  </si>
  <si>
    <t xml:space="preserve">Информация о наличии объема свободной для технологического присоединения потребителей трансформаторной мощности МУП "Электросеть" по состоянию на 02.12.2021 г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</si>
</sst>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name val="Arial Cyr"/>
      <charset val="204"/>
    </font>
    <font>
      <sz val="8"/>
      <name val="Arial"/>
      <family val="2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20"/>
      <name val="Arial Cyr"/>
      <charset val="204"/>
    </font>
    <font>
      <b/>
      <sz val="20"/>
      <name val="Arial Cyr"/>
    </font>
    <font>
      <sz val="20"/>
      <color theme="1"/>
      <name val="Calibri"/>
      <family val="2"/>
      <charset val="204"/>
      <scheme val="minor"/>
    </font>
    <font>
      <b/>
      <sz val="14"/>
      <name val="Arial Cyr"/>
    </font>
    <font>
      <sz val="8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2"/>
      <name val="Arial Cyr"/>
      <family val="2"/>
      <charset val="204"/>
    </font>
    <font>
      <b/>
      <sz val="14"/>
      <color rgb="FFFF0000"/>
      <name val="Calibri"/>
      <family val="2"/>
      <charset val="204"/>
      <scheme val="minor"/>
    </font>
    <font>
      <i/>
      <sz val="10"/>
      <name val="Arial Cyr"/>
    </font>
    <font>
      <sz val="10"/>
      <name val="Arial Cyr"/>
      <charset val="204"/>
    </font>
    <font>
      <b/>
      <i/>
      <sz val="10"/>
      <name val="Arial Cyr"/>
    </font>
    <font>
      <b/>
      <i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9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right" vertical="top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vertical="top"/>
    </xf>
    <xf numFmtId="164" fontId="0" fillId="2" borderId="0" xfId="0" applyNumberFormat="1" applyFill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0" fontId="5" fillId="0" borderId="1" xfId="1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0" fillId="2" borderId="0" xfId="0" applyFill="1" applyBorder="1" applyAlignment="1">
      <alignment horizontal="right" vertical="top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164" fontId="0" fillId="0" borderId="0" xfId="0" applyNumberFormat="1"/>
    <xf numFmtId="1" fontId="0" fillId="0" borderId="0" xfId="0" applyNumberFormat="1"/>
    <xf numFmtId="0" fontId="9" fillId="3" borderId="2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right" vertical="top" wrapText="1"/>
    </xf>
    <xf numFmtId="0" fontId="9" fillId="3" borderId="2" xfId="0" applyFont="1" applyFill="1" applyBorder="1" applyAlignment="1">
      <alignment vertical="top"/>
    </xf>
    <xf numFmtId="0" fontId="10" fillId="2" borderId="0" xfId="0" applyFont="1" applyFill="1" applyBorder="1" applyAlignment="1">
      <alignment horizontal="left" vertical="top"/>
    </xf>
    <xf numFmtId="164" fontId="10" fillId="2" borderId="0" xfId="0" applyNumberFormat="1" applyFont="1" applyFill="1" applyBorder="1" applyAlignment="1">
      <alignment horizontal="left" vertical="top"/>
    </xf>
    <xf numFmtId="164" fontId="11" fillId="0" borderId="0" xfId="0" applyNumberFormat="1" applyFont="1"/>
    <xf numFmtId="0" fontId="11" fillId="0" borderId="0" xfId="0" applyFont="1"/>
    <xf numFmtId="1" fontId="11" fillId="0" borderId="0" xfId="0" applyNumberFormat="1" applyFont="1"/>
    <xf numFmtId="0" fontId="0" fillId="2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Border="1"/>
    <xf numFmtId="1" fontId="0" fillId="0" borderId="1" xfId="0" applyNumberFormat="1" applyBorder="1"/>
    <xf numFmtId="0" fontId="0" fillId="2" borderId="4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2" borderId="3" xfId="0" applyFill="1" applyBorder="1" applyAlignment="1">
      <alignment horizontal="right" vertical="top" wrapText="1"/>
    </xf>
    <xf numFmtId="0" fontId="0" fillId="3" borderId="0" xfId="0" applyFont="1" applyFill="1"/>
    <xf numFmtId="0" fontId="0" fillId="2" borderId="4" xfId="0" applyFill="1" applyBorder="1" applyAlignment="1">
      <alignment horizontal="right" vertical="top" wrapText="1"/>
    </xf>
    <xf numFmtId="0" fontId="12" fillId="2" borderId="0" xfId="0" applyFont="1" applyFill="1" applyBorder="1" applyAlignment="1">
      <alignment horizontal="left" vertical="top"/>
    </xf>
    <xf numFmtId="164" fontId="12" fillId="2" borderId="0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 vertical="top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13" fillId="2" borderId="1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vertical="top"/>
    </xf>
    <xf numFmtId="1" fontId="0" fillId="3" borderId="0" xfId="0" applyNumberFormat="1" applyFont="1" applyFill="1"/>
    <xf numFmtId="0" fontId="14" fillId="2" borderId="5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164" fontId="0" fillId="0" borderId="1" xfId="0" applyNumberFormat="1" applyBorder="1"/>
    <xf numFmtId="1" fontId="0" fillId="0" borderId="6" xfId="0" applyNumberFormat="1" applyBorder="1"/>
    <xf numFmtId="0" fontId="16" fillId="0" borderId="1" xfId="0" applyFont="1" applyBorder="1" applyAlignment="1">
      <alignment horizontal="center" vertical="center" textRotation="90"/>
    </xf>
    <xf numFmtId="0" fontId="17" fillId="2" borderId="1" xfId="0" applyFont="1" applyFill="1" applyBorder="1" applyAlignment="1">
      <alignment horizontal="left" wrapText="1"/>
    </xf>
    <xf numFmtId="1" fontId="0" fillId="2" borderId="1" xfId="0" applyNumberFormat="1" applyFill="1" applyBorder="1"/>
    <xf numFmtId="0" fontId="18" fillId="2" borderId="1" xfId="0" applyFont="1" applyFill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/>
    </xf>
    <xf numFmtId="0" fontId="18" fillId="2" borderId="1" xfId="0" applyFont="1" applyFill="1" applyBorder="1"/>
    <xf numFmtId="0" fontId="14" fillId="2" borderId="7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164" fontId="3" fillId="2" borderId="0" xfId="0" applyNumberFormat="1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left" vertical="top"/>
    </xf>
    <xf numFmtId="0" fontId="0" fillId="2" borderId="9" xfId="0" applyFill="1" applyBorder="1" applyAlignment="1">
      <alignment horizontal="right" vertical="top" wrapText="1"/>
    </xf>
    <xf numFmtId="0" fontId="19" fillId="2" borderId="10" xfId="0" applyFont="1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" xfId="0" applyNumberFormat="1" applyFill="1" applyBorder="1" applyAlignment="1">
      <alignment horizontal="left" vertical="top"/>
    </xf>
    <xf numFmtId="0" fontId="14" fillId="3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right" vertical="top" wrapText="1"/>
    </xf>
    <xf numFmtId="0" fontId="0" fillId="0" borderId="9" xfId="0" applyFill="1" applyBorder="1"/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right" vertical="top" wrapText="1"/>
    </xf>
    <xf numFmtId="0" fontId="0" fillId="2" borderId="0" xfId="0" applyFill="1" applyBorder="1" applyAlignment="1">
      <alignment wrapText="1"/>
    </xf>
    <xf numFmtId="0" fontId="0" fillId="0" borderId="0" xfId="0" applyBorder="1"/>
    <xf numFmtId="0" fontId="14" fillId="3" borderId="7" xfId="0" applyFont="1" applyFill="1" applyBorder="1" applyAlignment="1">
      <alignment horizontal="left" vertical="top"/>
    </xf>
    <xf numFmtId="0" fontId="12" fillId="3" borderId="0" xfId="0" applyFont="1" applyFill="1" applyBorder="1" applyAlignment="1">
      <alignment horizontal="left" vertical="top"/>
    </xf>
    <xf numFmtId="164" fontId="12" fillId="3" borderId="0" xfId="0" applyNumberFormat="1" applyFont="1" applyFill="1" applyBorder="1" applyAlignment="1">
      <alignment horizontal="left" vertical="top"/>
    </xf>
    <xf numFmtId="164" fontId="0" fillId="3" borderId="0" xfId="0" applyNumberFormat="1" applyFill="1"/>
    <xf numFmtId="0" fontId="0" fillId="3" borderId="0" xfId="0" applyFill="1"/>
    <xf numFmtId="1" fontId="0" fillId="3" borderId="0" xfId="0" applyNumberFormat="1" applyFill="1"/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164" fontId="0" fillId="3" borderId="1" xfId="0" applyNumberFormat="1" applyFill="1" applyBorder="1"/>
    <xf numFmtId="1" fontId="0" fillId="3" borderId="6" xfId="0" applyNumberFormat="1" applyFill="1" applyBorder="1"/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0" fontId="0" fillId="3" borderId="11" xfId="0" applyFill="1" applyBorder="1" applyAlignment="1">
      <alignment horizontal="left" vertical="top"/>
    </xf>
    <xf numFmtId="0" fontId="0" fillId="3" borderId="12" xfId="0" applyFill="1" applyBorder="1" applyAlignment="1">
      <alignment horizontal="right" vertical="top"/>
    </xf>
    <xf numFmtId="0" fontId="0" fillId="3" borderId="12" xfId="0" applyFill="1" applyBorder="1" applyAlignment="1">
      <alignment vertical="top"/>
    </xf>
    <xf numFmtId="0" fontId="16" fillId="0" borderId="0" xfId="0" applyFont="1" applyBorder="1" applyAlignment="1">
      <alignment horizontal="center" vertical="center" textRotation="9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right" wrapText="1"/>
    </xf>
    <xf numFmtId="0" fontId="0" fillId="0" borderId="14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14" xfId="0" applyBorder="1"/>
    <xf numFmtId="0" fontId="0" fillId="3" borderId="14" xfId="0" applyFill="1" applyBorder="1"/>
    <xf numFmtId="164" fontId="0" fillId="3" borderId="14" xfId="0" applyNumberFormat="1" applyFill="1" applyBorder="1"/>
    <xf numFmtId="1" fontId="0" fillId="3" borderId="15" xfId="0" applyNumberFormat="1" applyFill="1" applyBorder="1"/>
    <xf numFmtId="0" fontId="0" fillId="0" borderId="16" xfId="0" applyBorder="1" applyAlignment="1">
      <alignment horizontal="left"/>
    </xf>
    <xf numFmtId="0" fontId="0" fillId="0" borderId="1" xfId="0" applyBorder="1" applyAlignment="1">
      <alignment horizontal="right" wrapText="1"/>
    </xf>
    <xf numFmtId="1" fontId="0" fillId="3" borderId="17" xfId="0" applyNumberFormat="1" applyFill="1" applyBorder="1"/>
    <xf numFmtId="0" fontId="0" fillId="2" borderId="16" xfId="0" applyFill="1" applyBorder="1" applyAlignment="1">
      <alignment horizontal="left" vertical="top"/>
    </xf>
    <xf numFmtId="1" fontId="0" fillId="0" borderId="17" xfId="0" applyNumberFormat="1" applyBorder="1"/>
    <xf numFmtId="0" fontId="0" fillId="2" borderId="16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right" vertical="top" wrapText="1"/>
    </xf>
    <xf numFmtId="0" fontId="0" fillId="2" borderId="19" xfId="0" applyFill="1" applyBorder="1" applyAlignment="1">
      <alignment horizontal="left" wrapText="1"/>
    </xf>
    <xf numFmtId="0" fontId="0" fillId="2" borderId="19" xfId="0" applyFill="1" applyBorder="1" applyAlignment="1">
      <alignment horizontal="left"/>
    </xf>
    <xf numFmtId="0" fontId="0" fillId="2" borderId="19" xfId="0" applyFill="1" applyBorder="1" applyAlignment="1">
      <alignment wrapText="1"/>
    </xf>
    <xf numFmtId="0" fontId="0" fillId="2" borderId="19" xfId="0" applyFill="1" applyBorder="1"/>
    <xf numFmtId="164" fontId="0" fillId="2" borderId="19" xfId="0" applyNumberFormat="1" applyFill="1" applyBorder="1"/>
    <xf numFmtId="0" fontId="0" fillId="0" borderId="19" xfId="0" applyBorder="1"/>
    <xf numFmtId="1" fontId="0" fillId="0" borderId="20" xfId="0" applyNumberFormat="1" applyBorder="1"/>
    <xf numFmtId="0" fontId="20" fillId="0" borderId="10" xfId="0" applyFont="1" applyBorder="1" applyAlignment="1">
      <alignment horizontal="left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/>
    <xf numFmtId="0" fontId="21" fillId="0" borderId="21" xfId="0" applyFont="1" applyBorder="1" applyAlignment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right" wrapText="1"/>
    </xf>
    <xf numFmtId="0" fontId="0" fillId="0" borderId="24" xfId="0" applyBorder="1" applyAlignment="1">
      <alignment horizontal="left"/>
    </xf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3" borderId="4" xfId="0" applyFill="1" applyBorder="1"/>
    <xf numFmtId="164" fontId="0" fillId="3" borderId="4" xfId="0" applyNumberFormat="1" applyFill="1" applyBorder="1"/>
    <xf numFmtId="1" fontId="0" fillId="3" borderId="25" xfId="0" applyNumberFormat="1" applyFill="1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right" wrapText="1"/>
    </xf>
    <xf numFmtId="0" fontId="0" fillId="0" borderId="19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3" borderId="19" xfId="0" applyFill="1" applyBorder="1"/>
    <xf numFmtId="164" fontId="0" fillId="3" borderId="19" xfId="0" applyNumberFormat="1" applyFill="1" applyBorder="1"/>
    <xf numFmtId="1" fontId="0" fillId="3" borderId="20" xfId="0" applyNumberFormat="1" applyFill="1" applyBorder="1"/>
    <xf numFmtId="0" fontId="21" fillId="0" borderId="9" xfId="0" applyFont="1" applyBorder="1" applyAlignment="1">
      <alignment horizontal="left"/>
    </xf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right" wrapText="1"/>
    </xf>
    <xf numFmtId="0" fontId="0" fillId="0" borderId="27" xfId="0" applyBorder="1" applyAlignment="1">
      <alignment horizontal="left" wrapText="1"/>
    </xf>
    <xf numFmtId="0" fontId="0" fillId="0" borderId="27" xfId="0" applyBorder="1" applyAlignment="1">
      <alignment horizontal="left"/>
    </xf>
    <xf numFmtId="0" fontId="0" fillId="0" borderId="27" xfId="0" applyBorder="1"/>
    <xf numFmtId="0" fontId="0" fillId="3" borderId="27" xfId="0" applyFill="1" applyBorder="1"/>
    <xf numFmtId="164" fontId="0" fillId="3" borderId="27" xfId="0" applyNumberFormat="1" applyFill="1" applyBorder="1"/>
    <xf numFmtId="1" fontId="0" fillId="3" borderId="28" xfId="0" applyNumberFormat="1" applyFill="1" applyBorder="1"/>
    <xf numFmtId="0" fontId="21" fillId="0" borderId="29" xfId="0" applyFont="1" applyBorder="1" applyAlignment="1">
      <alignment horizontal="left"/>
    </xf>
    <xf numFmtId="0" fontId="21" fillId="0" borderId="30" xfId="0" applyFont="1" applyBorder="1" applyAlignment="1">
      <alignment horizontal="right"/>
    </xf>
    <xf numFmtId="0" fontId="21" fillId="0" borderId="30" xfId="0" applyFont="1" applyBorder="1" applyAlignment="1"/>
    <xf numFmtId="0" fontId="21" fillId="0" borderId="31" xfId="0" applyFont="1" applyBorder="1" applyAlignme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right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0" xfId="0" applyFont="1"/>
    <xf numFmtId="164" fontId="22" fillId="0" borderId="0" xfId="0" applyNumberFormat="1" applyFont="1"/>
    <xf numFmtId="1" fontId="22" fillId="0" borderId="0" xfId="0" applyNumberFormat="1" applyFont="1"/>
    <xf numFmtId="164" fontId="0" fillId="0" borderId="14" xfId="0" applyNumberFormat="1" applyBorder="1"/>
    <xf numFmtId="1" fontId="0" fillId="0" borderId="15" xfId="0" applyNumberFormat="1" applyBorder="1"/>
    <xf numFmtId="0" fontId="0" fillId="0" borderId="16" xfId="0" applyBorder="1" applyAlignment="1">
      <alignment horizontal="left"/>
    </xf>
    <xf numFmtId="0" fontId="0" fillId="0" borderId="1" xfId="0" applyBorder="1" applyAlignment="1">
      <alignment horizontal="right" wrapText="1"/>
    </xf>
    <xf numFmtId="0" fontId="0" fillId="0" borderId="19" xfId="0" applyFill="1" applyBorder="1"/>
    <xf numFmtId="164" fontId="0" fillId="0" borderId="19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tabSelected="1" workbookViewId="0">
      <selection sqref="A1:O2"/>
    </sheetView>
  </sheetViews>
  <sheetFormatPr defaultRowHeight="15" x14ac:dyDescent="0.25"/>
  <cols>
    <col min="8" max="8" width="9.140625" customWidth="1"/>
    <col min="9" max="14" width="9.140625" hidden="1" customWidth="1"/>
  </cols>
  <sheetData>
    <row r="1" spans="1:16" ht="57.75" customHeight="1" x14ac:dyDescent="0.35">
      <c r="A1" s="1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23.2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</row>
    <row r="3" spans="1:16" ht="18" x14ac:dyDescent="0.25">
      <c r="A3" s="3"/>
      <c r="B3" s="4"/>
      <c r="C3" s="5"/>
      <c r="D3" s="5"/>
      <c r="E3" s="6"/>
      <c r="F3" s="6"/>
      <c r="G3" s="7"/>
      <c r="H3" s="7"/>
      <c r="I3" s="7"/>
      <c r="J3" s="8"/>
      <c r="K3" s="8"/>
      <c r="L3" s="9"/>
      <c r="M3" s="10"/>
      <c r="N3" s="10"/>
      <c r="O3" s="11"/>
    </row>
    <row r="4" spans="1:16" x14ac:dyDescent="0.25">
      <c r="A4" s="12" t="s">
        <v>0</v>
      </c>
      <c r="B4" s="13" t="s">
        <v>1</v>
      </c>
      <c r="C4" s="14" t="s">
        <v>2</v>
      </c>
      <c r="D4" s="15" t="s">
        <v>3</v>
      </c>
      <c r="E4" s="16" t="s">
        <v>4</v>
      </c>
      <c r="F4" s="16" t="s">
        <v>5</v>
      </c>
      <c r="G4" s="17" t="s">
        <v>6</v>
      </c>
      <c r="H4" s="17" t="s">
        <v>7</v>
      </c>
      <c r="I4" s="17" t="s">
        <v>8</v>
      </c>
      <c r="J4" s="18" t="s">
        <v>9</v>
      </c>
      <c r="K4" s="19" t="s">
        <v>10</v>
      </c>
      <c r="L4" s="20" t="s">
        <v>11</v>
      </c>
      <c r="M4" s="21"/>
      <c r="N4" s="22" t="s">
        <v>12</v>
      </c>
      <c r="O4" s="23" t="s">
        <v>13</v>
      </c>
      <c r="P4" s="24"/>
    </row>
    <row r="5" spans="1:16" ht="43.5" customHeight="1" x14ac:dyDescent="0.25">
      <c r="A5" s="12"/>
      <c r="B5" s="13"/>
      <c r="C5" s="14"/>
      <c r="D5" s="15"/>
      <c r="E5" s="16"/>
      <c r="F5" s="16"/>
      <c r="G5" s="17"/>
      <c r="H5" s="17"/>
      <c r="I5" s="17"/>
      <c r="J5" s="18"/>
      <c r="K5" s="19"/>
      <c r="L5" s="20"/>
      <c r="M5" s="21"/>
      <c r="N5" s="22"/>
      <c r="O5" s="23"/>
      <c r="P5" s="24"/>
    </row>
    <row r="6" spans="1:16" x14ac:dyDescent="0.25">
      <c r="A6" s="3"/>
      <c r="B6" s="25"/>
      <c r="C6" s="26"/>
      <c r="D6" s="26"/>
      <c r="E6" s="27"/>
      <c r="F6" s="27"/>
      <c r="G6" s="28"/>
      <c r="H6" s="28"/>
      <c r="I6" s="28"/>
      <c r="J6" s="29"/>
      <c r="K6" s="29"/>
      <c r="L6" s="30"/>
      <c r="O6" s="31"/>
    </row>
    <row r="7" spans="1:16" ht="26.25" x14ac:dyDescent="0.4">
      <c r="A7" s="32" t="s">
        <v>14</v>
      </c>
      <c r="B7" s="33"/>
      <c r="C7" s="34"/>
      <c r="D7" s="34"/>
      <c r="E7" s="34"/>
      <c r="F7" s="34"/>
      <c r="G7" s="35"/>
      <c r="H7" s="35"/>
      <c r="I7" s="35"/>
      <c r="J7" s="36"/>
      <c r="K7" s="36"/>
      <c r="L7" s="37"/>
      <c r="M7" s="38"/>
      <c r="N7" s="38"/>
      <c r="O7" s="39"/>
      <c r="P7" s="38"/>
    </row>
    <row r="8" spans="1:16" x14ac:dyDescent="0.25">
      <c r="A8" s="40">
        <v>1</v>
      </c>
      <c r="B8" s="41">
        <v>2101</v>
      </c>
      <c r="C8" s="42" t="s">
        <v>15</v>
      </c>
      <c r="D8" s="43">
        <v>127</v>
      </c>
      <c r="E8" s="43">
        <v>111</v>
      </c>
      <c r="F8" s="43">
        <v>131</v>
      </c>
      <c r="G8" s="44">
        <v>250</v>
      </c>
      <c r="H8" s="44">
        <v>0.75</v>
      </c>
      <c r="I8" s="44">
        <f t="shared" ref="I8:I19" si="0">G8*H8</f>
        <v>187.5</v>
      </c>
      <c r="J8" s="45">
        <f t="shared" ref="J8:J19" si="1">G8/660*1000</f>
        <v>378.78787878787881</v>
      </c>
      <c r="K8" s="45">
        <f t="shared" ref="K8:K19" si="2">(D8+E8+F8)/3*100/J8</f>
        <v>32.472000000000001</v>
      </c>
      <c r="L8" s="45">
        <f t="shared" ref="L8:L19" si="3">I8*(100-K8)/100</f>
        <v>126.61499999999998</v>
      </c>
      <c r="M8" s="46"/>
      <c r="N8" s="46">
        <v>81</v>
      </c>
      <c r="O8" s="47">
        <f t="shared" ref="O8:O19" si="4">I8-N8</f>
        <v>106.5</v>
      </c>
    </row>
    <row r="9" spans="1:16" x14ac:dyDescent="0.25">
      <c r="A9" s="48"/>
      <c r="B9" s="41"/>
      <c r="C9" s="42" t="s">
        <v>15</v>
      </c>
      <c r="D9" s="43">
        <v>168</v>
      </c>
      <c r="E9" s="43">
        <v>168</v>
      </c>
      <c r="F9" s="43">
        <v>119</v>
      </c>
      <c r="G9" s="44">
        <v>250</v>
      </c>
      <c r="H9" s="44">
        <v>0.75</v>
      </c>
      <c r="I9" s="44">
        <f t="shared" si="0"/>
        <v>187.5</v>
      </c>
      <c r="J9" s="45">
        <f t="shared" si="1"/>
        <v>378.78787878787881</v>
      </c>
      <c r="K9" s="45">
        <f t="shared" si="2"/>
        <v>40.04</v>
      </c>
      <c r="L9" s="45">
        <f t="shared" si="3"/>
        <v>112.425</v>
      </c>
      <c r="M9" s="46"/>
      <c r="N9" s="46">
        <v>121</v>
      </c>
      <c r="O9" s="47">
        <f t="shared" si="4"/>
        <v>66.5</v>
      </c>
    </row>
    <row r="10" spans="1:16" x14ac:dyDescent="0.25">
      <c r="A10" s="40">
        <v>2</v>
      </c>
      <c r="B10" s="41">
        <v>2102</v>
      </c>
      <c r="C10" s="42" t="s">
        <v>16</v>
      </c>
      <c r="D10" s="43" t="s">
        <v>17</v>
      </c>
      <c r="E10" s="43"/>
      <c r="F10" s="43"/>
      <c r="G10" s="44">
        <v>160</v>
      </c>
      <c r="H10" s="44">
        <v>0.75</v>
      </c>
      <c r="I10" s="44">
        <f t="shared" si="0"/>
        <v>120</v>
      </c>
      <c r="J10" s="45">
        <f t="shared" si="1"/>
        <v>242.42424242424244</v>
      </c>
      <c r="K10" s="45" t="e">
        <f t="shared" si="2"/>
        <v>#VALUE!</v>
      </c>
      <c r="L10" s="45" t="e">
        <f t="shared" si="3"/>
        <v>#VALUE!</v>
      </c>
      <c r="M10" s="46"/>
      <c r="N10" s="46">
        <v>0</v>
      </c>
      <c r="O10" s="47">
        <f t="shared" si="4"/>
        <v>120</v>
      </c>
    </row>
    <row r="11" spans="1:16" x14ac:dyDescent="0.25">
      <c r="A11" s="48"/>
      <c r="B11" s="41"/>
      <c r="C11" s="42" t="s">
        <v>16</v>
      </c>
      <c r="D11" s="43">
        <v>33</v>
      </c>
      <c r="E11" s="43">
        <v>35</v>
      </c>
      <c r="F11" s="43">
        <v>37</v>
      </c>
      <c r="G11" s="44">
        <v>160</v>
      </c>
      <c r="H11" s="44">
        <v>0.75</v>
      </c>
      <c r="I11" s="44">
        <f t="shared" si="0"/>
        <v>120</v>
      </c>
      <c r="J11" s="45">
        <f t="shared" si="1"/>
        <v>242.42424242424244</v>
      </c>
      <c r="K11" s="45">
        <f t="shared" si="2"/>
        <v>14.4375</v>
      </c>
      <c r="L11" s="45">
        <f t="shared" si="3"/>
        <v>102.675</v>
      </c>
      <c r="M11" s="46"/>
      <c r="N11" s="46">
        <v>26</v>
      </c>
      <c r="O11" s="47">
        <f t="shared" si="4"/>
        <v>94</v>
      </c>
    </row>
    <row r="12" spans="1:16" x14ac:dyDescent="0.25">
      <c r="A12" s="49">
        <v>3</v>
      </c>
      <c r="B12" s="50">
        <v>2103</v>
      </c>
      <c r="C12" s="42" t="s">
        <v>16</v>
      </c>
      <c r="D12" s="43">
        <v>5</v>
      </c>
      <c r="E12" s="43">
        <v>34</v>
      </c>
      <c r="F12" s="43">
        <v>25</v>
      </c>
      <c r="G12" s="44">
        <v>160</v>
      </c>
      <c r="H12" s="44">
        <v>0.75</v>
      </c>
      <c r="I12" s="44">
        <f t="shared" si="0"/>
        <v>120</v>
      </c>
      <c r="J12" s="45">
        <f t="shared" si="1"/>
        <v>242.42424242424244</v>
      </c>
      <c r="K12" s="45">
        <f t="shared" si="2"/>
        <v>8.7999999999999989</v>
      </c>
      <c r="L12" s="45">
        <f t="shared" si="3"/>
        <v>109.44</v>
      </c>
      <c r="M12" s="46"/>
      <c r="N12" s="46">
        <v>7</v>
      </c>
      <c r="O12" s="47">
        <f t="shared" si="4"/>
        <v>113</v>
      </c>
    </row>
    <row r="13" spans="1:16" x14ac:dyDescent="0.25">
      <c r="A13" s="49">
        <v>4</v>
      </c>
      <c r="B13" s="50">
        <v>2104</v>
      </c>
      <c r="C13" s="42" t="s">
        <v>18</v>
      </c>
      <c r="D13" s="43"/>
      <c r="E13" s="43"/>
      <c r="F13" s="43"/>
      <c r="G13" s="44">
        <v>100</v>
      </c>
      <c r="H13" s="44">
        <v>0.75</v>
      </c>
      <c r="I13" s="44">
        <f t="shared" si="0"/>
        <v>75</v>
      </c>
      <c r="J13" s="45">
        <f t="shared" si="1"/>
        <v>151.51515151515153</v>
      </c>
      <c r="K13" s="45">
        <f t="shared" si="2"/>
        <v>0</v>
      </c>
      <c r="L13" s="45">
        <f t="shared" si="3"/>
        <v>75</v>
      </c>
      <c r="M13" s="46"/>
      <c r="N13" s="46">
        <v>10</v>
      </c>
      <c r="O13" s="47">
        <f t="shared" si="4"/>
        <v>65</v>
      </c>
    </row>
    <row r="14" spans="1:16" x14ac:dyDescent="0.25">
      <c r="A14" s="49">
        <v>5</v>
      </c>
      <c r="B14" s="50">
        <v>2105</v>
      </c>
      <c r="C14" s="42" t="s">
        <v>16</v>
      </c>
      <c r="D14" s="43">
        <v>4</v>
      </c>
      <c r="E14" s="43">
        <v>5</v>
      </c>
      <c r="F14" s="43">
        <v>4</v>
      </c>
      <c r="G14" s="44">
        <v>160</v>
      </c>
      <c r="H14" s="44">
        <v>0.75</v>
      </c>
      <c r="I14" s="44">
        <f t="shared" si="0"/>
        <v>120</v>
      </c>
      <c r="J14" s="45">
        <f t="shared" si="1"/>
        <v>242.42424242424244</v>
      </c>
      <c r="K14" s="45">
        <f t="shared" si="2"/>
        <v>1.7874999999999999</v>
      </c>
      <c r="L14" s="45">
        <f t="shared" si="3"/>
        <v>117.855</v>
      </c>
      <c r="M14" s="46"/>
      <c r="N14" s="46">
        <v>13</v>
      </c>
      <c r="O14" s="47">
        <f t="shared" si="4"/>
        <v>107</v>
      </c>
    </row>
    <row r="15" spans="1:16" x14ac:dyDescent="0.25">
      <c r="A15" s="40">
        <v>6</v>
      </c>
      <c r="B15" s="41">
        <v>250</v>
      </c>
      <c r="C15" s="42" t="s">
        <v>16</v>
      </c>
      <c r="D15" s="43">
        <v>8</v>
      </c>
      <c r="E15" s="43">
        <v>10</v>
      </c>
      <c r="F15" s="43">
        <v>8</v>
      </c>
      <c r="G15" s="44">
        <v>160</v>
      </c>
      <c r="H15" s="44">
        <v>0.75</v>
      </c>
      <c r="I15" s="44">
        <f t="shared" si="0"/>
        <v>120</v>
      </c>
      <c r="J15" s="45">
        <f t="shared" si="1"/>
        <v>242.42424242424244</v>
      </c>
      <c r="K15" s="45">
        <f t="shared" si="2"/>
        <v>3.5749999999999997</v>
      </c>
      <c r="L15" s="45">
        <f t="shared" si="3"/>
        <v>115.71</v>
      </c>
      <c r="M15" s="46"/>
      <c r="N15" s="46">
        <v>5</v>
      </c>
      <c r="O15" s="47">
        <f t="shared" si="4"/>
        <v>115</v>
      </c>
    </row>
    <row r="16" spans="1:16" x14ac:dyDescent="0.25">
      <c r="A16" s="48"/>
      <c r="B16" s="41"/>
      <c r="C16" s="42" t="s">
        <v>16</v>
      </c>
      <c r="D16" s="43" t="s">
        <v>19</v>
      </c>
      <c r="E16" s="43"/>
      <c r="F16" s="43"/>
      <c r="G16" s="44">
        <v>160</v>
      </c>
      <c r="H16" s="44">
        <v>0.75</v>
      </c>
      <c r="I16" s="44">
        <f t="shared" si="0"/>
        <v>120</v>
      </c>
      <c r="J16" s="45">
        <f t="shared" si="1"/>
        <v>242.42424242424244</v>
      </c>
      <c r="K16" s="45" t="e">
        <f t="shared" si="2"/>
        <v>#VALUE!</v>
      </c>
      <c r="L16" s="45" t="e">
        <f t="shared" si="3"/>
        <v>#VALUE!</v>
      </c>
      <c r="M16" s="46"/>
      <c r="N16" s="46">
        <v>0</v>
      </c>
      <c r="O16" s="47">
        <f t="shared" si="4"/>
        <v>120</v>
      </c>
    </row>
    <row r="17" spans="1:16" x14ac:dyDescent="0.25">
      <c r="A17" s="40">
        <v>7</v>
      </c>
      <c r="B17" s="41">
        <v>251</v>
      </c>
      <c r="C17" s="42" t="s">
        <v>20</v>
      </c>
      <c r="D17" s="43">
        <v>205</v>
      </c>
      <c r="E17" s="43">
        <v>207</v>
      </c>
      <c r="F17" s="43">
        <v>225</v>
      </c>
      <c r="G17" s="44">
        <v>630</v>
      </c>
      <c r="H17" s="44">
        <v>0.75</v>
      </c>
      <c r="I17" s="44">
        <f t="shared" si="0"/>
        <v>472.5</v>
      </c>
      <c r="J17" s="45">
        <f t="shared" si="1"/>
        <v>954.54545454545462</v>
      </c>
      <c r="K17" s="45">
        <f t="shared" si="2"/>
        <v>22.244444444444444</v>
      </c>
      <c r="L17" s="45">
        <f t="shared" si="3"/>
        <v>367.39499999999998</v>
      </c>
      <c r="M17" s="46"/>
      <c r="N17" s="46">
        <v>418</v>
      </c>
      <c r="O17" s="47">
        <f t="shared" si="4"/>
        <v>54.5</v>
      </c>
    </row>
    <row r="18" spans="1:16" x14ac:dyDescent="0.25">
      <c r="A18" s="48"/>
      <c r="B18" s="41"/>
      <c r="C18" s="42" t="s">
        <v>15</v>
      </c>
      <c r="D18" s="43" t="s">
        <v>19</v>
      </c>
      <c r="E18" s="43"/>
      <c r="F18" s="43"/>
      <c r="G18" s="44">
        <v>630</v>
      </c>
      <c r="H18" s="44">
        <v>0.75</v>
      </c>
      <c r="I18" s="44">
        <f t="shared" si="0"/>
        <v>472.5</v>
      </c>
      <c r="J18" s="45">
        <f t="shared" si="1"/>
        <v>954.54545454545462</v>
      </c>
      <c r="K18" s="45" t="e">
        <f t="shared" si="2"/>
        <v>#VALUE!</v>
      </c>
      <c r="L18" s="45" t="e">
        <f t="shared" si="3"/>
        <v>#VALUE!</v>
      </c>
      <c r="M18" s="46"/>
      <c r="N18" s="46">
        <v>418</v>
      </c>
      <c r="O18" s="47">
        <f t="shared" si="4"/>
        <v>54.5</v>
      </c>
    </row>
    <row r="19" spans="1:16" x14ac:dyDescent="0.25">
      <c r="A19" s="49">
        <v>8</v>
      </c>
      <c r="B19" s="50" t="s">
        <v>21</v>
      </c>
      <c r="C19" s="42" t="s">
        <v>16</v>
      </c>
      <c r="D19" s="43">
        <v>20</v>
      </c>
      <c r="E19" s="43">
        <v>15</v>
      </c>
      <c r="F19" s="43">
        <v>20</v>
      </c>
      <c r="G19" s="44">
        <v>160</v>
      </c>
      <c r="H19" s="44">
        <v>0.75</v>
      </c>
      <c r="I19" s="44">
        <f t="shared" si="0"/>
        <v>120</v>
      </c>
      <c r="J19" s="45">
        <f t="shared" si="1"/>
        <v>242.42424242424244</v>
      </c>
      <c r="K19" s="45">
        <f t="shared" si="2"/>
        <v>7.5624999999999991</v>
      </c>
      <c r="L19" s="45">
        <f t="shared" si="3"/>
        <v>110.925</v>
      </c>
      <c r="M19" s="46"/>
      <c r="N19" s="46">
        <v>16</v>
      </c>
      <c r="O19" s="47">
        <f t="shared" si="4"/>
        <v>104</v>
      </c>
    </row>
    <row r="20" spans="1:16" x14ac:dyDescent="0.25">
      <c r="A20" s="49">
        <v>9</v>
      </c>
      <c r="B20" s="50">
        <v>792</v>
      </c>
      <c r="C20" s="42" t="s">
        <v>22</v>
      </c>
      <c r="D20" s="42">
        <v>299</v>
      </c>
      <c r="E20" s="43">
        <v>343</v>
      </c>
      <c r="F20" s="43">
        <v>316</v>
      </c>
      <c r="G20" s="44">
        <v>400</v>
      </c>
      <c r="H20" s="44">
        <v>0.94</v>
      </c>
      <c r="I20" s="44">
        <f>G20*H20</f>
        <v>376</v>
      </c>
      <c r="J20" s="45">
        <f>G20/660*1000</f>
        <v>606.06060606060612</v>
      </c>
      <c r="K20" s="45">
        <f>(D20+E20+F20)/3*100/J20</f>
        <v>52.689999999999991</v>
      </c>
      <c r="L20" s="45">
        <f>I20*(100-K20)/100</f>
        <v>177.88560000000004</v>
      </c>
      <c r="M20" s="46"/>
      <c r="N20" s="46">
        <v>205</v>
      </c>
      <c r="O20" s="47">
        <f>I20-N20</f>
        <v>171</v>
      </c>
    </row>
    <row r="21" spans="1:16" x14ac:dyDescent="0.25">
      <c r="A21" s="40">
        <v>10</v>
      </c>
      <c r="B21" s="51">
        <v>793</v>
      </c>
      <c r="C21" s="42" t="s">
        <v>22</v>
      </c>
      <c r="D21" s="42">
        <v>140</v>
      </c>
      <c r="E21" s="43">
        <v>137</v>
      </c>
      <c r="F21" s="43">
        <v>177</v>
      </c>
      <c r="G21" s="44">
        <v>400</v>
      </c>
      <c r="H21" s="44">
        <v>0.75</v>
      </c>
      <c r="I21" s="44">
        <f>G21*H21</f>
        <v>300</v>
      </c>
      <c r="J21" s="45">
        <f>G21/660*1000</f>
        <v>606.06060606060612</v>
      </c>
      <c r="K21" s="45">
        <f>(D21+E21+F21)/3*100/J21</f>
        <v>24.97</v>
      </c>
      <c r="L21" s="45">
        <f>I21*(100-K21)/100</f>
        <v>225.09</v>
      </c>
      <c r="M21" s="46"/>
      <c r="N21" s="46">
        <v>135</v>
      </c>
      <c r="O21" s="47">
        <f>I21-N21</f>
        <v>165</v>
      </c>
      <c r="P21" s="52"/>
    </row>
    <row r="22" spans="1:16" x14ac:dyDescent="0.25">
      <c r="A22" s="48"/>
      <c r="B22" s="53"/>
      <c r="C22" s="42" t="s">
        <v>16</v>
      </c>
      <c r="D22" s="42"/>
      <c r="E22" s="43"/>
      <c r="F22" s="43"/>
      <c r="G22" s="44">
        <v>160</v>
      </c>
      <c r="H22" s="44">
        <v>0.75</v>
      </c>
      <c r="I22" s="44">
        <f>G22*H22</f>
        <v>120</v>
      </c>
      <c r="J22" s="45">
        <f>G22/660*1000</f>
        <v>242.42424242424244</v>
      </c>
      <c r="K22" s="45">
        <f>(D22+E22+F22)/3*100/J22</f>
        <v>0</v>
      </c>
      <c r="L22" s="45">
        <f>I22*(100-K22)/100</f>
        <v>120</v>
      </c>
      <c r="M22" s="46"/>
      <c r="N22" s="46">
        <v>47</v>
      </c>
      <c r="O22" s="47">
        <f>I22-N22</f>
        <v>73</v>
      </c>
      <c r="P22" s="52"/>
    </row>
    <row r="23" spans="1:16" ht="25.5" x14ac:dyDescent="0.25">
      <c r="A23" s="32" t="s">
        <v>23</v>
      </c>
      <c r="B23" s="33"/>
      <c r="C23" s="34"/>
      <c r="D23" s="34"/>
      <c r="E23" s="34"/>
      <c r="F23" s="34"/>
      <c r="G23" s="54"/>
      <c r="H23" s="54"/>
      <c r="I23" s="54"/>
      <c r="J23" s="55"/>
      <c r="K23" s="55"/>
      <c r="L23" s="30"/>
      <c r="O23" s="31"/>
    </row>
    <row r="24" spans="1:16" x14ac:dyDescent="0.25">
      <c r="A24" s="56">
        <v>1</v>
      </c>
      <c r="B24" s="57" t="s">
        <v>24</v>
      </c>
      <c r="C24" s="58" t="s">
        <v>25</v>
      </c>
      <c r="D24" s="59">
        <v>157</v>
      </c>
      <c r="E24" s="59">
        <v>145</v>
      </c>
      <c r="F24" s="59">
        <v>171</v>
      </c>
      <c r="G24" s="46">
        <v>250</v>
      </c>
      <c r="H24" s="44">
        <v>0.75</v>
      </c>
      <c r="I24" s="44">
        <f t="shared" ref="I24:I45" si="5">G24*H24</f>
        <v>187.5</v>
      </c>
      <c r="J24" s="45">
        <f t="shared" ref="J24:J45" si="6">G24/660*1000</f>
        <v>378.78787878787881</v>
      </c>
      <c r="K24" s="45">
        <f t="shared" ref="K24:K45" si="7">(D24+E24+F24)/3*100/J24</f>
        <v>41.623999999999995</v>
      </c>
      <c r="L24" s="45">
        <f t="shared" ref="L24:L45" si="8">I24*(100-K24)/100</f>
        <v>109.455</v>
      </c>
      <c r="M24" s="46"/>
      <c r="N24" s="46">
        <f t="shared" ref="N24:N38" si="9">(D24+E24+F24)/3*660/1000</f>
        <v>104.06</v>
      </c>
      <c r="O24" s="47">
        <f t="shared" ref="O24:O44" si="10">I24-N24</f>
        <v>83.44</v>
      </c>
    </row>
    <row r="25" spans="1:16" x14ac:dyDescent="0.25">
      <c r="A25" s="56"/>
      <c r="B25" s="57"/>
      <c r="C25" s="58" t="s">
        <v>26</v>
      </c>
      <c r="D25" s="59"/>
      <c r="E25" s="59"/>
      <c r="F25" s="59"/>
      <c r="G25" s="46">
        <v>250</v>
      </c>
      <c r="H25" s="44">
        <v>0.75</v>
      </c>
      <c r="I25" s="44">
        <f t="shared" si="5"/>
        <v>187.5</v>
      </c>
      <c r="J25" s="45">
        <f t="shared" si="6"/>
        <v>378.78787878787881</v>
      </c>
      <c r="K25" s="45">
        <f t="shared" si="7"/>
        <v>0</v>
      </c>
      <c r="L25" s="45">
        <f t="shared" si="8"/>
        <v>187.5</v>
      </c>
      <c r="M25" s="46"/>
      <c r="N25" s="46">
        <f t="shared" si="9"/>
        <v>0</v>
      </c>
      <c r="O25" s="47">
        <f t="shared" si="10"/>
        <v>187.5</v>
      </c>
    </row>
    <row r="26" spans="1:16" x14ac:dyDescent="0.25">
      <c r="A26" s="59">
        <v>2</v>
      </c>
      <c r="B26" s="60" t="s">
        <v>27</v>
      </c>
      <c r="C26" s="61" t="s">
        <v>28</v>
      </c>
      <c r="D26" s="62">
        <v>114</v>
      </c>
      <c r="E26" s="62">
        <v>134</v>
      </c>
      <c r="F26" s="62">
        <v>130</v>
      </c>
      <c r="G26" s="63">
        <v>400</v>
      </c>
      <c r="H26" s="44">
        <v>0.94</v>
      </c>
      <c r="I26" s="44">
        <f t="shared" si="5"/>
        <v>376</v>
      </c>
      <c r="J26" s="45">
        <f t="shared" si="6"/>
        <v>606.06060606060612</v>
      </c>
      <c r="K26" s="45">
        <f t="shared" si="7"/>
        <v>20.79</v>
      </c>
      <c r="L26" s="45">
        <f t="shared" si="8"/>
        <v>297.82960000000003</v>
      </c>
      <c r="M26" s="46"/>
      <c r="N26" s="46">
        <f t="shared" si="9"/>
        <v>83.16</v>
      </c>
      <c r="O26" s="47">
        <f t="shared" si="10"/>
        <v>292.84000000000003</v>
      </c>
    </row>
    <row r="27" spans="1:16" x14ac:dyDescent="0.25">
      <c r="A27" s="59">
        <v>3</v>
      </c>
      <c r="B27" s="60" t="s">
        <v>29</v>
      </c>
      <c r="C27" s="61" t="s">
        <v>28</v>
      </c>
      <c r="D27" s="62">
        <v>85</v>
      </c>
      <c r="E27" s="62">
        <v>94</v>
      </c>
      <c r="F27" s="62">
        <v>82</v>
      </c>
      <c r="G27" s="63">
        <v>250</v>
      </c>
      <c r="H27" s="44">
        <v>0.94</v>
      </c>
      <c r="I27" s="44">
        <f t="shared" si="5"/>
        <v>235</v>
      </c>
      <c r="J27" s="45">
        <f t="shared" si="6"/>
        <v>378.78787878787881</v>
      </c>
      <c r="K27" s="45">
        <f t="shared" si="7"/>
        <v>22.968</v>
      </c>
      <c r="L27" s="45">
        <f t="shared" si="8"/>
        <v>181.02520000000001</v>
      </c>
      <c r="M27" s="46"/>
      <c r="N27" s="46">
        <f t="shared" si="9"/>
        <v>57.42</v>
      </c>
      <c r="O27" s="47">
        <f t="shared" si="10"/>
        <v>177.57999999999998</v>
      </c>
    </row>
    <row r="28" spans="1:16" x14ac:dyDescent="0.25">
      <c r="A28" s="59">
        <v>4</v>
      </c>
      <c r="B28" s="60" t="s">
        <v>30</v>
      </c>
      <c r="C28" s="61" t="s">
        <v>28</v>
      </c>
      <c r="D28" s="62">
        <v>143</v>
      </c>
      <c r="E28" s="62">
        <v>148</v>
      </c>
      <c r="F28" s="62">
        <v>103</v>
      </c>
      <c r="G28" s="63">
        <v>400</v>
      </c>
      <c r="H28" s="44">
        <v>0.94</v>
      </c>
      <c r="I28" s="44">
        <f t="shared" si="5"/>
        <v>376</v>
      </c>
      <c r="J28" s="45">
        <f t="shared" si="6"/>
        <v>606.06060606060612</v>
      </c>
      <c r="K28" s="45">
        <f t="shared" si="7"/>
        <v>21.669999999999998</v>
      </c>
      <c r="L28" s="45">
        <f t="shared" si="8"/>
        <v>294.52080000000001</v>
      </c>
      <c r="M28" s="46"/>
      <c r="N28" s="46">
        <f t="shared" si="9"/>
        <v>86.68</v>
      </c>
      <c r="O28" s="47">
        <f t="shared" si="10"/>
        <v>289.32</v>
      </c>
    </row>
    <row r="29" spans="1:16" x14ac:dyDescent="0.25">
      <c r="A29" s="59">
        <v>5</v>
      </c>
      <c r="B29" s="60" t="s">
        <v>31</v>
      </c>
      <c r="C29" s="61" t="s">
        <v>28</v>
      </c>
      <c r="D29" s="62">
        <v>133</v>
      </c>
      <c r="E29" s="62">
        <v>178</v>
      </c>
      <c r="F29" s="62">
        <v>123</v>
      </c>
      <c r="G29" s="63">
        <v>250</v>
      </c>
      <c r="H29" s="44">
        <v>0.94</v>
      </c>
      <c r="I29" s="44">
        <f t="shared" si="5"/>
        <v>235</v>
      </c>
      <c r="J29" s="45">
        <f t="shared" si="6"/>
        <v>378.78787878787881</v>
      </c>
      <c r="K29" s="45">
        <f t="shared" si="7"/>
        <v>38.191999999999993</v>
      </c>
      <c r="L29" s="45">
        <f t="shared" si="8"/>
        <v>145.24880000000002</v>
      </c>
      <c r="M29" s="46"/>
      <c r="N29" s="46">
        <f t="shared" si="9"/>
        <v>95.48</v>
      </c>
      <c r="O29" s="47">
        <f t="shared" si="10"/>
        <v>139.51999999999998</v>
      </c>
    </row>
    <row r="30" spans="1:16" x14ac:dyDescent="0.25">
      <c r="A30" s="56">
        <v>6</v>
      </c>
      <c r="B30" s="57" t="s">
        <v>32</v>
      </c>
      <c r="C30" s="61" t="s">
        <v>33</v>
      </c>
      <c r="D30" s="59">
        <v>468</v>
      </c>
      <c r="E30" s="59">
        <v>595</v>
      </c>
      <c r="F30" s="59">
        <v>557</v>
      </c>
      <c r="G30" s="46">
        <v>630</v>
      </c>
      <c r="H30" s="44">
        <v>0.75</v>
      </c>
      <c r="I30" s="44">
        <f t="shared" si="5"/>
        <v>472.5</v>
      </c>
      <c r="J30" s="45">
        <f t="shared" si="6"/>
        <v>954.54545454545462</v>
      </c>
      <c r="K30" s="45">
        <f t="shared" si="7"/>
        <v>56.571428571428569</v>
      </c>
      <c r="L30" s="45">
        <f t="shared" si="8"/>
        <v>205.2</v>
      </c>
      <c r="M30" s="46"/>
      <c r="N30" s="46">
        <f t="shared" si="9"/>
        <v>356.4</v>
      </c>
      <c r="O30" s="47">
        <f t="shared" si="10"/>
        <v>116.10000000000002</v>
      </c>
    </row>
    <row r="31" spans="1:16" x14ac:dyDescent="0.25">
      <c r="A31" s="56"/>
      <c r="B31" s="57"/>
      <c r="C31" s="61" t="s">
        <v>34</v>
      </c>
      <c r="D31" s="59" t="s">
        <v>17</v>
      </c>
      <c r="E31" s="59"/>
      <c r="F31" s="59"/>
      <c r="G31" s="46">
        <v>630</v>
      </c>
      <c r="H31" s="44">
        <v>0.75</v>
      </c>
      <c r="I31" s="44">
        <f t="shared" si="5"/>
        <v>472.5</v>
      </c>
      <c r="J31" s="45">
        <f t="shared" si="6"/>
        <v>954.54545454545462</v>
      </c>
      <c r="K31" s="45" t="e">
        <f t="shared" si="7"/>
        <v>#VALUE!</v>
      </c>
      <c r="L31" s="45" t="e">
        <f t="shared" si="8"/>
        <v>#VALUE!</v>
      </c>
      <c r="M31" s="46"/>
      <c r="N31" s="46">
        <v>0</v>
      </c>
      <c r="O31" s="47">
        <f t="shared" si="10"/>
        <v>472.5</v>
      </c>
    </row>
    <row r="32" spans="1:16" x14ac:dyDescent="0.25">
      <c r="A32" s="59">
        <v>7</v>
      </c>
      <c r="B32" s="60" t="s">
        <v>35</v>
      </c>
      <c r="C32" s="61" t="s">
        <v>28</v>
      </c>
      <c r="D32" s="62">
        <v>82</v>
      </c>
      <c r="E32" s="62">
        <v>121</v>
      </c>
      <c r="F32" s="62">
        <v>106</v>
      </c>
      <c r="G32" s="63">
        <v>250</v>
      </c>
      <c r="H32" s="44">
        <v>0.94</v>
      </c>
      <c r="I32" s="44">
        <f t="shared" si="5"/>
        <v>235</v>
      </c>
      <c r="J32" s="45">
        <f t="shared" si="6"/>
        <v>378.78787878787881</v>
      </c>
      <c r="K32" s="45">
        <f t="shared" si="7"/>
        <v>27.191999999999997</v>
      </c>
      <c r="L32" s="45">
        <f t="shared" si="8"/>
        <v>171.09880000000001</v>
      </c>
      <c r="M32" s="46"/>
      <c r="N32" s="46">
        <f t="shared" si="9"/>
        <v>67.98</v>
      </c>
      <c r="O32" s="47">
        <f t="shared" si="10"/>
        <v>167.01999999999998</v>
      </c>
    </row>
    <row r="33" spans="1:16" x14ac:dyDescent="0.25">
      <c r="A33" s="59">
        <v>8</v>
      </c>
      <c r="B33" s="60" t="s">
        <v>36</v>
      </c>
      <c r="C33" s="61" t="s">
        <v>28</v>
      </c>
      <c r="D33" s="62">
        <v>169</v>
      </c>
      <c r="E33" s="62">
        <v>181</v>
      </c>
      <c r="F33" s="62">
        <v>177</v>
      </c>
      <c r="G33" s="63">
        <v>400</v>
      </c>
      <c r="H33" s="44">
        <v>0.94</v>
      </c>
      <c r="I33" s="44">
        <f t="shared" si="5"/>
        <v>376</v>
      </c>
      <c r="J33" s="45">
        <f t="shared" si="6"/>
        <v>606.06060606060612</v>
      </c>
      <c r="K33" s="45">
        <f t="shared" si="7"/>
        <v>28.984999999999992</v>
      </c>
      <c r="L33" s="45">
        <f t="shared" si="8"/>
        <v>267.01640000000009</v>
      </c>
      <c r="M33" s="46"/>
      <c r="N33" s="46">
        <f t="shared" si="9"/>
        <v>115.94</v>
      </c>
      <c r="O33" s="47">
        <f t="shared" si="10"/>
        <v>260.06</v>
      </c>
    </row>
    <row r="34" spans="1:16" x14ac:dyDescent="0.25">
      <c r="A34" s="56">
        <v>9</v>
      </c>
      <c r="B34" s="57" t="s">
        <v>37</v>
      </c>
      <c r="C34" s="61" t="s">
        <v>38</v>
      </c>
      <c r="D34" s="59">
        <v>208</v>
      </c>
      <c r="E34" s="59">
        <v>141</v>
      </c>
      <c r="F34" s="59">
        <v>181</v>
      </c>
      <c r="G34" s="46">
        <v>630</v>
      </c>
      <c r="H34" s="44">
        <v>0.75</v>
      </c>
      <c r="I34" s="44">
        <f t="shared" si="5"/>
        <v>472.5</v>
      </c>
      <c r="J34" s="45">
        <f t="shared" si="6"/>
        <v>954.54545454545462</v>
      </c>
      <c r="K34" s="45">
        <f t="shared" si="7"/>
        <v>18.507936507936503</v>
      </c>
      <c r="L34" s="45">
        <f t="shared" si="8"/>
        <v>385.05</v>
      </c>
      <c r="M34" s="46"/>
      <c r="N34" s="46">
        <f t="shared" si="9"/>
        <v>116.6</v>
      </c>
      <c r="O34" s="47">
        <f t="shared" si="10"/>
        <v>355.9</v>
      </c>
    </row>
    <row r="35" spans="1:16" x14ac:dyDescent="0.25">
      <c r="A35" s="56"/>
      <c r="B35" s="57"/>
      <c r="C35" s="61" t="s">
        <v>39</v>
      </c>
      <c r="D35" s="59" t="s">
        <v>17</v>
      </c>
      <c r="E35" s="59"/>
      <c r="F35" s="59"/>
      <c r="G35" s="46">
        <v>400</v>
      </c>
      <c r="H35" s="44">
        <v>0.75</v>
      </c>
      <c r="I35" s="44">
        <f t="shared" si="5"/>
        <v>300</v>
      </c>
      <c r="J35" s="45">
        <f t="shared" si="6"/>
        <v>606.06060606060612</v>
      </c>
      <c r="K35" s="45" t="e">
        <f t="shared" si="7"/>
        <v>#VALUE!</v>
      </c>
      <c r="L35" s="45" t="e">
        <f t="shared" si="8"/>
        <v>#VALUE!</v>
      </c>
      <c r="M35" s="46"/>
      <c r="N35" s="46">
        <v>0</v>
      </c>
      <c r="O35" s="47">
        <f t="shared" si="10"/>
        <v>300</v>
      </c>
    </row>
    <row r="36" spans="1:16" x14ac:dyDescent="0.25">
      <c r="A36" s="56">
        <v>10</v>
      </c>
      <c r="B36" s="57" t="s">
        <v>40</v>
      </c>
      <c r="C36" s="61" t="s">
        <v>38</v>
      </c>
      <c r="D36" s="59">
        <v>334</v>
      </c>
      <c r="E36" s="59">
        <v>349</v>
      </c>
      <c r="F36" s="59">
        <v>316</v>
      </c>
      <c r="G36" s="63">
        <v>630</v>
      </c>
      <c r="H36" s="44">
        <v>0.75</v>
      </c>
      <c r="I36" s="44">
        <f t="shared" si="5"/>
        <v>472.5</v>
      </c>
      <c r="J36" s="45">
        <f t="shared" si="6"/>
        <v>954.54545454545462</v>
      </c>
      <c r="K36" s="45">
        <f t="shared" si="7"/>
        <v>34.885714285714286</v>
      </c>
      <c r="L36" s="45">
        <f t="shared" si="8"/>
        <v>307.66500000000002</v>
      </c>
      <c r="M36" s="46"/>
      <c r="N36" s="46">
        <f t="shared" si="9"/>
        <v>219.78</v>
      </c>
      <c r="O36" s="47">
        <f t="shared" si="10"/>
        <v>252.72</v>
      </c>
    </row>
    <row r="37" spans="1:16" x14ac:dyDescent="0.25">
      <c r="A37" s="56"/>
      <c r="B37" s="57"/>
      <c r="C37" s="61" t="s">
        <v>41</v>
      </c>
      <c r="D37" s="59"/>
      <c r="E37" s="59"/>
      <c r="F37" s="59"/>
      <c r="G37" s="46">
        <v>630</v>
      </c>
      <c r="H37" s="44">
        <v>0.75</v>
      </c>
      <c r="I37" s="44">
        <f t="shared" si="5"/>
        <v>472.5</v>
      </c>
      <c r="J37" s="45">
        <f t="shared" si="6"/>
        <v>954.54545454545462</v>
      </c>
      <c r="K37" s="45">
        <f t="shared" si="7"/>
        <v>0</v>
      </c>
      <c r="L37" s="45">
        <f t="shared" si="8"/>
        <v>472.5</v>
      </c>
      <c r="M37" s="46"/>
      <c r="N37" s="46">
        <f t="shared" si="9"/>
        <v>0</v>
      </c>
      <c r="O37" s="47">
        <f t="shared" si="10"/>
        <v>472.5</v>
      </c>
    </row>
    <row r="38" spans="1:16" x14ac:dyDescent="0.25">
      <c r="A38" s="59">
        <v>11</v>
      </c>
      <c r="B38" s="60" t="s">
        <v>42</v>
      </c>
      <c r="C38" s="61" t="s">
        <v>20</v>
      </c>
      <c r="D38" s="59">
        <v>358</v>
      </c>
      <c r="E38" s="59">
        <v>384</v>
      </c>
      <c r="F38" s="59">
        <v>290</v>
      </c>
      <c r="G38" s="46">
        <v>630</v>
      </c>
      <c r="H38" s="44">
        <v>0.94</v>
      </c>
      <c r="I38" s="44">
        <f t="shared" si="5"/>
        <v>592.19999999999993</v>
      </c>
      <c r="J38" s="45">
        <f t="shared" si="6"/>
        <v>954.54545454545462</v>
      </c>
      <c r="K38" s="45">
        <f t="shared" si="7"/>
        <v>36.038095238095238</v>
      </c>
      <c r="L38" s="45">
        <f t="shared" si="8"/>
        <v>378.7824</v>
      </c>
      <c r="M38" s="46"/>
      <c r="N38" s="46">
        <f t="shared" si="9"/>
        <v>227.04</v>
      </c>
      <c r="O38" s="47">
        <f t="shared" si="10"/>
        <v>365.15999999999997</v>
      </c>
    </row>
    <row r="39" spans="1:16" x14ac:dyDescent="0.25">
      <c r="A39" s="59">
        <v>12</v>
      </c>
      <c r="B39" s="60" t="s">
        <v>43</v>
      </c>
      <c r="C39" s="61" t="s">
        <v>28</v>
      </c>
      <c r="D39" s="62">
        <v>140</v>
      </c>
      <c r="E39" s="62">
        <v>145</v>
      </c>
      <c r="F39" s="62">
        <v>144</v>
      </c>
      <c r="G39" s="63">
        <v>400</v>
      </c>
      <c r="H39" s="44">
        <v>0.94</v>
      </c>
      <c r="I39" s="44">
        <f t="shared" si="5"/>
        <v>376</v>
      </c>
      <c r="J39" s="45">
        <f t="shared" si="6"/>
        <v>606.06060606060612</v>
      </c>
      <c r="K39" s="45">
        <f t="shared" si="7"/>
        <v>23.594999999999999</v>
      </c>
      <c r="L39" s="45">
        <f t="shared" si="8"/>
        <v>287.28280000000001</v>
      </c>
      <c r="M39" s="46"/>
      <c r="N39" s="46">
        <f>SUM(N41)</f>
        <v>248</v>
      </c>
      <c r="O39" s="47">
        <f t="shared" si="10"/>
        <v>128</v>
      </c>
    </row>
    <row r="40" spans="1:16" ht="30" x14ac:dyDescent="0.25">
      <c r="A40" s="49">
        <v>13</v>
      </c>
      <c r="B40" s="50" t="s">
        <v>44</v>
      </c>
      <c r="C40" s="42" t="s">
        <v>45</v>
      </c>
      <c r="D40" s="42">
        <v>83</v>
      </c>
      <c r="E40" s="43">
        <v>119</v>
      </c>
      <c r="F40" s="43">
        <v>112</v>
      </c>
      <c r="G40" s="44">
        <v>250</v>
      </c>
      <c r="H40" s="44">
        <v>0.94</v>
      </c>
      <c r="I40" s="44">
        <f t="shared" si="5"/>
        <v>235</v>
      </c>
      <c r="J40" s="45">
        <f t="shared" si="6"/>
        <v>378.78787878787881</v>
      </c>
      <c r="K40" s="45">
        <f t="shared" si="7"/>
        <v>27.632000000000001</v>
      </c>
      <c r="L40" s="45">
        <f t="shared" si="8"/>
        <v>170.06479999999999</v>
      </c>
      <c r="M40" s="46"/>
      <c r="N40" s="46">
        <v>53</v>
      </c>
      <c r="O40" s="47">
        <f t="shared" si="10"/>
        <v>182</v>
      </c>
    </row>
    <row r="41" spans="1:16" ht="45" x14ac:dyDescent="0.25">
      <c r="A41" s="49">
        <v>14</v>
      </c>
      <c r="B41" s="50" t="s">
        <v>46</v>
      </c>
      <c r="C41" s="42" t="s">
        <v>47</v>
      </c>
      <c r="D41" s="42">
        <v>325</v>
      </c>
      <c r="E41" s="43">
        <v>324</v>
      </c>
      <c r="F41" s="43">
        <v>229</v>
      </c>
      <c r="G41" s="44">
        <v>630</v>
      </c>
      <c r="H41" s="44">
        <v>0.94</v>
      </c>
      <c r="I41" s="44">
        <f t="shared" si="5"/>
        <v>592.19999999999993</v>
      </c>
      <c r="J41" s="45">
        <f t="shared" si="6"/>
        <v>954.54545454545462</v>
      </c>
      <c r="K41" s="45">
        <f t="shared" si="7"/>
        <v>30.660317460317458</v>
      </c>
      <c r="L41" s="45">
        <f t="shared" si="8"/>
        <v>410.62959999999998</v>
      </c>
      <c r="M41" s="46"/>
      <c r="N41" s="46">
        <v>248</v>
      </c>
      <c r="O41" s="47">
        <f t="shared" si="10"/>
        <v>344.19999999999993</v>
      </c>
    </row>
    <row r="42" spans="1:16" ht="30" x14ac:dyDescent="0.25">
      <c r="A42" s="49">
        <v>15</v>
      </c>
      <c r="B42" s="50" t="s">
        <v>48</v>
      </c>
      <c r="C42" s="42" t="s">
        <v>49</v>
      </c>
      <c r="D42" s="42">
        <v>248</v>
      </c>
      <c r="E42" s="43">
        <v>249</v>
      </c>
      <c r="F42" s="43">
        <v>253</v>
      </c>
      <c r="G42" s="44">
        <v>250</v>
      </c>
      <c r="H42" s="44">
        <v>0.94</v>
      </c>
      <c r="I42" s="44">
        <f t="shared" si="5"/>
        <v>235</v>
      </c>
      <c r="J42" s="45">
        <f t="shared" si="6"/>
        <v>378.78787878787881</v>
      </c>
      <c r="K42" s="45">
        <f t="shared" si="7"/>
        <v>66</v>
      </c>
      <c r="L42" s="45">
        <f t="shared" si="8"/>
        <v>79.900000000000006</v>
      </c>
      <c r="M42" s="46"/>
      <c r="N42" s="46">
        <v>187</v>
      </c>
      <c r="O42" s="47">
        <v>0</v>
      </c>
    </row>
    <row r="43" spans="1:16" ht="30" x14ac:dyDescent="0.25">
      <c r="A43" s="49">
        <v>16</v>
      </c>
      <c r="B43" s="50" t="s">
        <v>50</v>
      </c>
      <c r="C43" s="42" t="s">
        <v>51</v>
      </c>
      <c r="D43" s="64" t="s">
        <v>52</v>
      </c>
      <c r="E43" s="64"/>
      <c r="F43" s="64"/>
      <c r="G43" s="44">
        <v>400</v>
      </c>
      <c r="H43" s="44">
        <v>0.94</v>
      </c>
      <c r="I43" s="44">
        <f t="shared" si="5"/>
        <v>376</v>
      </c>
      <c r="J43" s="45">
        <f t="shared" si="6"/>
        <v>606.06060606060612</v>
      </c>
      <c r="K43" s="45" t="e">
        <f t="shared" si="7"/>
        <v>#VALUE!</v>
      </c>
      <c r="L43" s="45" t="e">
        <f t="shared" si="8"/>
        <v>#VALUE!</v>
      </c>
      <c r="M43" s="46"/>
      <c r="N43" s="46">
        <v>0</v>
      </c>
      <c r="O43" s="47">
        <v>0</v>
      </c>
    </row>
    <row r="44" spans="1:16" ht="30" x14ac:dyDescent="0.25">
      <c r="A44" s="49">
        <v>17</v>
      </c>
      <c r="B44" s="50" t="s">
        <v>53</v>
      </c>
      <c r="C44" s="42" t="s">
        <v>54</v>
      </c>
      <c r="D44" s="42">
        <v>157</v>
      </c>
      <c r="E44" s="43">
        <v>141</v>
      </c>
      <c r="F44" s="43">
        <v>157</v>
      </c>
      <c r="G44" s="44">
        <v>630</v>
      </c>
      <c r="H44" s="44">
        <v>0.94</v>
      </c>
      <c r="I44" s="44">
        <f t="shared" si="5"/>
        <v>592.19999999999993</v>
      </c>
      <c r="J44" s="45">
        <f t="shared" si="6"/>
        <v>954.54545454545462</v>
      </c>
      <c r="K44" s="45">
        <f t="shared" si="7"/>
        <v>15.888888888888888</v>
      </c>
      <c r="L44" s="45">
        <f t="shared" si="8"/>
        <v>498.10599999999999</v>
      </c>
      <c r="M44" s="46"/>
      <c r="N44" s="46">
        <v>127</v>
      </c>
      <c r="O44" s="47">
        <f t="shared" si="10"/>
        <v>465.19999999999993</v>
      </c>
    </row>
    <row r="45" spans="1:16" ht="30" x14ac:dyDescent="0.25">
      <c r="A45" s="49">
        <v>18</v>
      </c>
      <c r="B45" s="50" t="s">
        <v>55</v>
      </c>
      <c r="C45" s="42" t="s">
        <v>56</v>
      </c>
      <c r="D45" s="43">
        <v>7</v>
      </c>
      <c r="E45" s="43">
        <v>10</v>
      </c>
      <c r="F45" s="43">
        <v>8</v>
      </c>
      <c r="G45" s="44">
        <v>250</v>
      </c>
      <c r="H45" s="44">
        <v>0.94</v>
      </c>
      <c r="I45" s="44">
        <f t="shared" si="5"/>
        <v>235</v>
      </c>
      <c r="J45" s="45">
        <f t="shared" si="6"/>
        <v>378.78787878787881</v>
      </c>
      <c r="K45" s="45">
        <f t="shared" si="7"/>
        <v>2.2000000000000002</v>
      </c>
      <c r="L45" s="45">
        <f t="shared" si="8"/>
        <v>229.83</v>
      </c>
      <c r="M45" s="46"/>
      <c r="N45" s="46">
        <v>0</v>
      </c>
      <c r="O45" s="47">
        <v>0</v>
      </c>
    </row>
    <row r="46" spans="1:16" ht="25.5" x14ac:dyDescent="0.25">
      <c r="A46" s="65" t="s">
        <v>57</v>
      </c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8"/>
      <c r="P46" s="52"/>
    </row>
    <row r="47" spans="1:16" ht="18.75" x14ac:dyDescent="0.25">
      <c r="A47" s="69"/>
      <c r="B47" s="70"/>
      <c r="C47" s="71"/>
      <c r="D47" s="71"/>
      <c r="E47" s="72"/>
      <c r="F47" s="72"/>
      <c r="J47" s="30"/>
      <c r="K47" s="30"/>
      <c r="L47" s="30"/>
      <c r="O47" s="31"/>
    </row>
    <row r="48" spans="1:16" x14ac:dyDescent="0.25">
      <c r="A48" s="49">
        <v>1</v>
      </c>
      <c r="B48" s="50">
        <v>640</v>
      </c>
      <c r="C48" s="73" t="s">
        <v>58</v>
      </c>
      <c r="D48" s="73"/>
      <c r="E48" s="73"/>
      <c r="F48" s="73"/>
      <c r="G48" s="74">
        <v>160</v>
      </c>
      <c r="H48" s="74">
        <v>0.94</v>
      </c>
      <c r="I48" s="74">
        <f>G48*H48</f>
        <v>150.39999999999998</v>
      </c>
      <c r="J48" s="75">
        <f>G48/660*1000</f>
        <v>242.42424242424244</v>
      </c>
      <c r="K48" s="75">
        <f>(D48+E48+F48)/3*100/J48</f>
        <v>0</v>
      </c>
      <c r="L48" s="76">
        <f>I48*(100-K48)/100</f>
        <v>150.39999999999998</v>
      </c>
      <c r="M48" s="46"/>
      <c r="N48" s="46">
        <v>150</v>
      </c>
      <c r="O48" s="77">
        <f t="shared" ref="O48:O62" si="11">I48-N48</f>
        <v>0.39999999999997726</v>
      </c>
      <c r="P48" s="78" t="s">
        <v>59</v>
      </c>
    </row>
    <row r="49" spans="1:16" ht="26.25" x14ac:dyDescent="0.25">
      <c r="A49" s="49">
        <v>2</v>
      </c>
      <c r="B49" s="50">
        <v>641</v>
      </c>
      <c r="C49" s="79" t="s">
        <v>60</v>
      </c>
      <c r="D49" s="42">
        <v>94</v>
      </c>
      <c r="E49" s="43">
        <v>84</v>
      </c>
      <c r="F49" s="43">
        <v>116</v>
      </c>
      <c r="G49" s="44">
        <v>250</v>
      </c>
      <c r="H49" s="44">
        <v>0.94</v>
      </c>
      <c r="I49" s="44">
        <f>G49*H49</f>
        <v>235</v>
      </c>
      <c r="J49" s="45">
        <f>G49/660*1000</f>
        <v>378.78787878787881</v>
      </c>
      <c r="K49" s="45">
        <f>(D49+E49+F49)/3*100/J49</f>
        <v>25.872</v>
      </c>
      <c r="L49" s="45">
        <f>I49*(100-K49)/100</f>
        <v>174.20080000000002</v>
      </c>
      <c r="M49" s="80"/>
      <c r="N49" s="46">
        <v>134</v>
      </c>
      <c r="O49" s="77">
        <f t="shared" si="11"/>
        <v>101</v>
      </c>
      <c r="P49" s="78"/>
    </row>
    <row r="50" spans="1:16" x14ac:dyDescent="0.25">
      <c r="A50" s="49">
        <v>3</v>
      </c>
      <c r="B50" s="50">
        <v>642</v>
      </c>
      <c r="C50" s="79" t="s">
        <v>61</v>
      </c>
      <c r="D50" s="42">
        <v>121</v>
      </c>
      <c r="E50" s="43">
        <v>109</v>
      </c>
      <c r="F50" s="43">
        <v>97</v>
      </c>
      <c r="G50" s="44">
        <v>400</v>
      </c>
      <c r="H50" s="44">
        <v>0.94</v>
      </c>
      <c r="I50" s="44">
        <f t="shared" ref="I50:I62" si="12">G50*H50</f>
        <v>376</v>
      </c>
      <c r="J50" s="45">
        <f t="shared" ref="J50:J112" si="13">G50/660*1000</f>
        <v>606.06060606060612</v>
      </c>
      <c r="K50" s="45">
        <f t="shared" ref="K50:K62" si="14">(D50+E50+F50)/3*100/J50</f>
        <v>17.984999999999999</v>
      </c>
      <c r="L50" s="45">
        <f t="shared" ref="L50:L62" si="15">I50*(100-K50)/100</f>
        <v>308.37639999999999</v>
      </c>
      <c r="M50" s="46"/>
      <c r="N50" s="46">
        <v>103</v>
      </c>
      <c r="O50" s="77">
        <f t="shared" si="11"/>
        <v>273</v>
      </c>
      <c r="P50" s="78"/>
    </row>
    <row r="51" spans="1:16" ht="26.25" x14ac:dyDescent="0.25">
      <c r="A51" s="49">
        <v>4</v>
      </c>
      <c r="B51" s="41">
        <v>643</v>
      </c>
      <c r="C51" s="79" t="s">
        <v>62</v>
      </c>
      <c r="D51" s="42" t="s">
        <v>63</v>
      </c>
      <c r="E51" s="43"/>
      <c r="F51" s="43"/>
      <c r="G51" s="44">
        <v>400</v>
      </c>
      <c r="H51" s="44">
        <v>0.75</v>
      </c>
      <c r="I51" s="44"/>
      <c r="J51" s="45">
        <f t="shared" si="13"/>
        <v>606.06060606060612</v>
      </c>
      <c r="K51" s="45" t="e">
        <f t="shared" si="14"/>
        <v>#VALUE!</v>
      </c>
      <c r="L51" s="45" t="e">
        <f t="shared" si="15"/>
        <v>#VALUE!</v>
      </c>
      <c r="M51" s="46"/>
      <c r="N51" s="46">
        <v>73</v>
      </c>
      <c r="O51" s="77"/>
      <c r="P51" s="78"/>
    </row>
    <row r="52" spans="1:16" ht="26.25" x14ac:dyDescent="0.25">
      <c r="A52" s="49">
        <v>5</v>
      </c>
      <c r="B52" s="41"/>
      <c r="C52" s="79" t="s">
        <v>64</v>
      </c>
      <c r="D52" s="42">
        <v>124.5</v>
      </c>
      <c r="E52" s="43">
        <v>106.5</v>
      </c>
      <c r="F52" s="43">
        <v>128.9</v>
      </c>
      <c r="G52" s="44">
        <v>250</v>
      </c>
      <c r="H52" s="44">
        <v>0.75</v>
      </c>
      <c r="I52" s="44">
        <f t="shared" si="12"/>
        <v>187.5</v>
      </c>
      <c r="J52" s="45">
        <f t="shared" si="13"/>
        <v>378.78787878787881</v>
      </c>
      <c r="K52" s="45">
        <f t="shared" si="14"/>
        <v>31.671199999999995</v>
      </c>
      <c r="L52" s="45">
        <f t="shared" si="15"/>
        <v>128.1165</v>
      </c>
      <c r="M52" s="46"/>
      <c r="N52" s="46">
        <v>91</v>
      </c>
      <c r="O52" s="77">
        <f t="shared" si="11"/>
        <v>96.5</v>
      </c>
      <c r="P52" s="78"/>
    </row>
    <row r="53" spans="1:16" ht="45" x14ac:dyDescent="0.25">
      <c r="A53" s="49">
        <v>6</v>
      </c>
      <c r="B53" s="50">
        <v>644</v>
      </c>
      <c r="C53" s="42" t="s">
        <v>65</v>
      </c>
      <c r="D53" s="42">
        <v>68.5</v>
      </c>
      <c r="E53" s="43">
        <v>83.4</v>
      </c>
      <c r="F53" s="43">
        <v>69.400000000000006</v>
      </c>
      <c r="G53" s="44">
        <v>160</v>
      </c>
      <c r="H53" s="44">
        <v>0.94</v>
      </c>
      <c r="I53" s="44">
        <f t="shared" si="12"/>
        <v>150.39999999999998</v>
      </c>
      <c r="J53" s="45">
        <f t="shared" si="13"/>
        <v>242.42424242424244</v>
      </c>
      <c r="K53" s="45">
        <f t="shared" si="14"/>
        <v>30.428750000000001</v>
      </c>
      <c r="L53" s="45">
        <f t="shared" si="15"/>
        <v>104.63515999999998</v>
      </c>
      <c r="M53" s="46"/>
      <c r="N53" s="46">
        <v>61</v>
      </c>
      <c r="O53" s="77">
        <f t="shared" si="11"/>
        <v>89.399999999999977</v>
      </c>
      <c r="P53" s="78"/>
    </row>
    <row r="54" spans="1:16" ht="45" x14ac:dyDescent="0.25">
      <c r="A54" s="49">
        <v>7</v>
      </c>
      <c r="B54" s="50">
        <v>645</v>
      </c>
      <c r="C54" s="42" t="s">
        <v>66</v>
      </c>
      <c r="D54" s="42">
        <v>60</v>
      </c>
      <c r="E54" s="43">
        <v>39</v>
      </c>
      <c r="F54" s="43">
        <v>44</v>
      </c>
      <c r="G54" s="44">
        <v>160</v>
      </c>
      <c r="H54" s="44">
        <v>0.94</v>
      </c>
      <c r="I54" s="44">
        <f t="shared" si="12"/>
        <v>150.39999999999998</v>
      </c>
      <c r="J54" s="45">
        <f t="shared" si="13"/>
        <v>242.42424242424244</v>
      </c>
      <c r="K54" s="45">
        <f t="shared" si="14"/>
        <v>19.662499999999998</v>
      </c>
      <c r="L54" s="45">
        <f t="shared" si="15"/>
        <v>120.82759999999999</v>
      </c>
      <c r="M54" s="46"/>
      <c r="N54" s="46">
        <v>18</v>
      </c>
      <c r="O54" s="77">
        <f t="shared" si="11"/>
        <v>132.39999999999998</v>
      </c>
      <c r="P54" s="78"/>
    </row>
    <row r="55" spans="1:16" ht="26.25" x14ac:dyDescent="0.25">
      <c r="A55" s="49">
        <v>8</v>
      </c>
      <c r="B55" s="81">
        <v>646</v>
      </c>
      <c r="C55" s="82" t="s">
        <v>67</v>
      </c>
      <c r="D55" s="82">
        <v>24.6</v>
      </c>
      <c r="E55" s="83">
        <v>11.2</v>
      </c>
      <c r="F55" s="83">
        <v>4.7</v>
      </c>
      <c r="G55" s="84">
        <v>250</v>
      </c>
      <c r="H55" s="44">
        <v>0.94</v>
      </c>
      <c r="I55" s="44">
        <f t="shared" si="12"/>
        <v>235</v>
      </c>
      <c r="J55" s="45">
        <f t="shared" si="13"/>
        <v>378.78787878787881</v>
      </c>
      <c r="K55" s="45">
        <f t="shared" si="14"/>
        <v>3.5639999999999996</v>
      </c>
      <c r="L55" s="45">
        <f t="shared" si="15"/>
        <v>226.62460000000002</v>
      </c>
      <c r="M55" s="46"/>
      <c r="N55" s="46">
        <v>34</v>
      </c>
      <c r="O55" s="77">
        <f t="shared" si="11"/>
        <v>201</v>
      </c>
      <c r="P55" s="78"/>
    </row>
    <row r="56" spans="1:16" x14ac:dyDescent="0.25">
      <c r="A56" s="49">
        <v>9</v>
      </c>
      <c r="B56" s="50">
        <v>647</v>
      </c>
      <c r="C56" s="42" t="s">
        <v>18</v>
      </c>
      <c r="D56" s="42">
        <v>30</v>
      </c>
      <c r="E56" s="43">
        <v>8</v>
      </c>
      <c r="F56" s="43">
        <v>4</v>
      </c>
      <c r="G56" s="44">
        <v>100</v>
      </c>
      <c r="H56" s="44">
        <v>0.94</v>
      </c>
      <c r="I56" s="44">
        <f t="shared" si="12"/>
        <v>94</v>
      </c>
      <c r="J56" s="45">
        <f t="shared" si="13"/>
        <v>151.51515151515153</v>
      </c>
      <c r="K56" s="45">
        <f t="shared" si="14"/>
        <v>9.2399999999999984</v>
      </c>
      <c r="L56" s="45">
        <f t="shared" si="15"/>
        <v>85.314400000000006</v>
      </c>
      <c r="M56" s="46"/>
      <c r="N56" s="46">
        <v>10</v>
      </c>
      <c r="O56" s="77">
        <f t="shared" si="11"/>
        <v>84</v>
      </c>
      <c r="P56" s="78"/>
    </row>
    <row r="57" spans="1:16" ht="30" x14ac:dyDescent="0.25">
      <c r="A57" s="49">
        <v>10</v>
      </c>
      <c r="B57" s="50">
        <v>648</v>
      </c>
      <c r="C57" s="42" t="s">
        <v>68</v>
      </c>
      <c r="D57" s="42"/>
      <c r="E57" s="43"/>
      <c r="F57" s="43"/>
      <c r="G57" s="44">
        <v>100</v>
      </c>
      <c r="H57" s="44">
        <v>0.94</v>
      </c>
      <c r="I57" s="44">
        <f t="shared" si="12"/>
        <v>94</v>
      </c>
      <c r="J57" s="45">
        <f t="shared" si="13"/>
        <v>151.51515151515153</v>
      </c>
      <c r="K57" s="45">
        <f t="shared" si="14"/>
        <v>0</v>
      </c>
      <c r="L57" s="45">
        <f t="shared" si="15"/>
        <v>94</v>
      </c>
      <c r="M57" s="46"/>
      <c r="N57" s="46">
        <v>30</v>
      </c>
      <c r="O57" s="77">
        <f t="shared" si="11"/>
        <v>64</v>
      </c>
      <c r="P57" s="78"/>
    </row>
    <row r="58" spans="1:16" x14ac:dyDescent="0.25">
      <c r="A58" s="49">
        <v>11</v>
      </c>
      <c r="B58" s="50">
        <v>649</v>
      </c>
      <c r="C58" s="42" t="s">
        <v>20</v>
      </c>
      <c r="D58" s="42"/>
      <c r="E58" s="43"/>
      <c r="F58" s="43"/>
      <c r="G58" s="44">
        <v>630</v>
      </c>
      <c r="H58" s="44">
        <v>0.94</v>
      </c>
      <c r="I58" s="44">
        <f t="shared" si="12"/>
        <v>592.19999999999993</v>
      </c>
      <c r="J58" s="45">
        <f t="shared" si="13"/>
        <v>954.54545454545462</v>
      </c>
      <c r="K58" s="45">
        <f t="shared" si="14"/>
        <v>0</v>
      </c>
      <c r="L58" s="45">
        <f t="shared" si="15"/>
        <v>592.19999999999993</v>
      </c>
      <c r="M58" s="46"/>
      <c r="N58" s="46">
        <v>15</v>
      </c>
      <c r="O58" s="77">
        <f t="shared" si="11"/>
        <v>577.19999999999993</v>
      </c>
      <c r="P58" s="78"/>
    </row>
    <row r="59" spans="1:16" ht="30" x14ac:dyDescent="0.25">
      <c r="A59" s="49">
        <v>12</v>
      </c>
      <c r="B59" s="50">
        <v>6410</v>
      </c>
      <c r="C59" s="42" t="s">
        <v>69</v>
      </c>
      <c r="D59" s="42">
        <v>386</v>
      </c>
      <c r="E59" s="43">
        <v>291</v>
      </c>
      <c r="F59" s="43">
        <v>347</v>
      </c>
      <c r="G59" s="44">
        <v>400</v>
      </c>
      <c r="H59" s="44">
        <v>0.94</v>
      </c>
      <c r="I59" s="44">
        <f t="shared" si="12"/>
        <v>376</v>
      </c>
      <c r="J59" s="45">
        <f t="shared" si="13"/>
        <v>606.06060606060612</v>
      </c>
      <c r="K59" s="45">
        <f t="shared" si="14"/>
        <v>56.319999999999986</v>
      </c>
      <c r="L59" s="45">
        <f t="shared" si="15"/>
        <v>164.23680000000004</v>
      </c>
      <c r="M59" s="46"/>
      <c r="N59" s="46">
        <v>295</v>
      </c>
      <c r="O59" s="77">
        <f t="shared" si="11"/>
        <v>81</v>
      </c>
      <c r="P59" s="78"/>
    </row>
    <row r="60" spans="1:16" ht="150" x14ac:dyDescent="0.25">
      <c r="A60" s="49">
        <v>13</v>
      </c>
      <c r="B60" s="50">
        <v>6411</v>
      </c>
      <c r="C60" s="42" t="s">
        <v>70</v>
      </c>
      <c r="D60" s="42">
        <v>266</v>
      </c>
      <c r="E60" s="43">
        <v>295</v>
      </c>
      <c r="F60" s="43">
        <v>295</v>
      </c>
      <c r="G60" s="44">
        <v>400</v>
      </c>
      <c r="H60" s="44">
        <v>0.75</v>
      </c>
      <c r="I60" s="44">
        <f t="shared" si="12"/>
        <v>300</v>
      </c>
      <c r="J60" s="45">
        <f t="shared" si="13"/>
        <v>606.06060606060612</v>
      </c>
      <c r="K60" s="45">
        <f t="shared" si="14"/>
        <v>47.079999999999991</v>
      </c>
      <c r="L60" s="45">
        <f t="shared" si="15"/>
        <v>158.76000000000002</v>
      </c>
      <c r="M60" s="46"/>
      <c r="N60" s="46">
        <v>270</v>
      </c>
      <c r="O60" s="77">
        <f t="shared" si="11"/>
        <v>30</v>
      </c>
      <c r="P60" s="78"/>
    </row>
    <row r="61" spans="1:16" ht="90" x14ac:dyDescent="0.25">
      <c r="A61" s="49">
        <v>14</v>
      </c>
      <c r="B61" s="50">
        <v>6412</v>
      </c>
      <c r="C61" s="42" t="s">
        <v>71</v>
      </c>
      <c r="D61" s="42">
        <v>59</v>
      </c>
      <c r="E61" s="43">
        <v>61</v>
      </c>
      <c r="F61" s="43">
        <v>64</v>
      </c>
      <c r="G61" s="44">
        <v>160</v>
      </c>
      <c r="H61" s="44">
        <v>0.94</v>
      </c>
      <c r="I61" s="44">
        <f t="shared" si="12"/>
        <v>150.39999999999998</v>
      </c>
      <c r="J61" s="45">
        <f t="shared" si="13"/>
        <v>242.42424242424244</v>
      </c>
      <c r="K61" s="45">
        <f t="shared" si="14"/>
        <v>25.3</v>
      </c>
      <c r="L61" s="45">
        <f t="shared" si="15"/>
        <v>112.3488</v>
      </c>
      <c r="M61" s="46"/>
      <c r="N61" s="46">
        <v>42</v>
      </c>
      <c r="O61" s="77">
        <f t="shared" si="11"/>
        <v>108.39999999999998</v>
      </c>
      <c r="P61" s="78"/>
    </row>
    <row r="62" spans="1:16" ht="90" x14ac:dyDescent="0.25">
      <c r="A62" s="49">
        <v>15</v>
      </c>
      <c r="B62" s="50">
        <v>6413</v>
      </c>
      <c r="C62" s="42" t="s">
        <v>72</v>
      </c>
      <c r="D62" s="42">
        <v>54</v>
      </c>
      <c r="E62" s="43">
        <v>54</v>
      </c>
      <c r="F62" s="43">
        <v>55</v>
      </c>
      <c r="G62" s="44">
        <v>160</v>
      </c>
      <c r="H62" s="44">
        <v>0.94</v>
      </c>
      <c r="I62" s="44">
        <f t="shared" si="12"/>
        <v>150.39999999999998</v>
      </c>
      <c r="J62" s="45">
        <f t="shared" si="13"/>
        <v>242.42424242424244</v>
      </c>
      <c r="K62" s="45">
        <f t="shared" si="14"/>
        <v>22.412500000000001</v>
      </c>
      <c r="L62" s="45">
        <f t="shared" si="15"/>
        <v>116.69159999999999</v>
      </c>
      <c r="M62" s="46"/>
      <c r="N62" s="46">
        <v>34</v>
      </c>
      <c r="O62" s="77">
        <f t="shared" si="11"/>
        <v>116.39999999999998</v>
      </c>
      <c r="P62" s="78"/>
    </row>
    <row r="63" spans="1:16" ht="18.75" x14ac:dyDescent="0.25">
      <c r="A63" s="85" t="s">
        <v>73</v>
      </c>
      <c r="B63" s="86"/>
      <c r="C63" s="86"/>
      <c r="D63" s="86"/>
      <c r="E63" s="86"/>
      <c r="F63" s="86"/>
      <c r="G63" s="87"/>
      <c r="H63" s="87"/>
      <c r="I63" s="87"/>
      <c r="J63" s="88"/>
      <c r="K63" s="88"/>
      <c r="L63" s="30"/>
      <c r="O63" s="31"/>
      <c r="P63" s="78"/>
    </row>
    <row r="64" spans="1:16" ht="45" x14ac:dyDescent="0.25">
      <c r="A64" s="49">
        <v>16</v>
      </c>
      <c r="B64" s="50">
        <v>671</v>
      </c>
      <c r="C64" s="42" t="s">
        <v>74</v>
      </c>
      <c r="D64" s="42">
        <v>41</v>
      </c>
      <c r="E64" s="43">
        <v>57</v>
      </c>
      <c r="F64" s="43">
        <v>76</v>
      </c>
      <c r="G64" s="44">
        <v>250</v>
      </c>
      <c r="H64" s="44">
        <v>0.94</v>
      </c>
      <c r="I64" s="44">
        <f>G64*H64</f>
        <v>235</v>
      </c>
      <c r="J64" s="45">
        <f t="shared" si="13"/>
        <v>378.78787878787881</v>
      </c>
      <c r="K64" s="45">
        <f t="shared" ref="K64" si="16">(D64+E64+F64)/3*100/J64</f>
        <v>15.311999999999999</v>
      </c>
      <c r="L64" s="45">
        <f t="shared" ref="L64" si="17">I64*(100-K64)/100</f>
        <v>199.01679999999999</v>
      </c>
      <c r="M64" s="46"/>
      <c r="N64" s="46">
        <v>51</v>
      </c>
      <c r="O64" s="77">
        <f>I64-N64</f>
        <v>184</v>
      </c>
      <c r="P64" s="78"/>
    </row>
    <row r="65" spans="1:16" ht="18.75" x14ac:dyDescent="0.25">
      <c r="A65" s="89" t="s">
        <v>75</v>
      </c>
      <c r="B65" s="90"/>
      <c r="C65" s="91"/>
      <c r="D65" s="92"/>
      <c r="E65" s="93"/>
      <c r="F65" s="94"/>
      <c r="G65" s="28"/>
      <c r="H65" s="28"/>
      <c r="I65" s="28"/>
      <c r="J65" s="29"/>
      <c r="K65" s="29"/>
      <c r="L65" s="30"/>
      <c r="O65" s="31"/>
      <c r="P65" s="78"/>
    </row>
    <row r="66" spans="1:16" ht="45" x14ac:dyDescent="0.25">
      <c r="A66" s="49">
        <v>17</v>
      </c>
      <c r="B66" s="50">
        <v>680</v>
      </c>
      <c r="C66" s="42" t="s">
        <v>76</v>
      </c>
      <c r="D66" s="42">
        <v>162</v>
      </c>
      <c r="E66" s="43">
        <v>146</v>
      </c>
      <c r="F66" s="43">
        <v>110</v>
      </c>
      <c r="G66" s="44">
        <v>160</v>
      </c>
      <c r="H66" s="44">
        <v>0.94</v>
      </c>
      <c r="I66" s="44">
        <f t="shared" ref="I66:I77" si="18">G66*H66</f>
        <v>150.39999999999998</v>
      </c>
      <c r="J66" s="45">
        <f t="shared" si="13"/>
        <v>242.42424242424244</v>
      </c>
      <c r="K66" s="45">
        <f t="shared" ref="K66:K77" si="19">(D66+E66+F66)/3*100/J66</f>
        <v>57.475000000000001</v>
      </c>
      <c r="L66" s="45">
        <f t="shared" ref="L66:L77" si="20">I66*(100-K66)/100</f>
        <v>63.957599999999985</v>
      </c>
      <c r="M66" s="46"/>
      <c r="N66" s="46">
        <v>107</v>
      </c>
      <c r="O66" s="77">
        <f t="shared" ref="O66:O77" si="21">I66-N66</f>
        <v>43.399999999999977</v>
      </c>
      <c r="P66" s="78"/>
    </row>
    <row r="67" spans="1:16" x14ac:dyDescent="0.25">
      <c r="A67" s="40">
        <v>18</v>
      </c>
      <c r="B67" s="41">
        <v>681</v>
      </c>
      <c r="C67" s="42" t="s">
        <v>15</v>
      </c>
      <c r="D67" s="42">
        <v>134</v>
      </c>
      <c r="E67" s="43">
        <v>155</v>
      </c>
      <c r="F67" s="43">
        <v>188</v>
      </c>
      <c r="G67" s="44">
        <v>250</v>
      </c>
      <c r="H67" s="44">
        <v>0.75</v>
      </c>
      <c r="I67" s="44">
        <f t="shared" si="18"/>
        <v>187.5</v>
      </c>
      <c r="J67" s="45">
        <f t="shared" si="13"/>
        <v>378.78787878787881</v>
      </c>
      <c r="K67" s="45">
        <f t="shared" si="19"/>
        <v>41.975999999999999</v>
      </c>
      <c r="L67" s="45">
        <f t="shared" si="20"/>
        <v>108.795</v>
      </c>
      <c r="M67" s="46"/>
      <c r="N67" s="46">
        <v>117</v>
      </c>
      <c r="O67" s="77">
        <f t="shared" si="21"/>
        <v>70.5</v>
      </c>
      <c r="P67" s="78"/>
    </row>
    <row r="68" spans="1:16" ht="45" x14ac:dyDescent="0.25">
      <c r="A68" s="48"/>
      <c r="B68" s="41"/>
      <c r="C68" s="42" t="s">
        <v>77</v>
      </c>
      <c r="D68" s="43">
        <v>75</v>
      </c>
      <c r="E68" s="43">
        <v>125</v>
      </c>
      <c r="F68" s="43">
        <v>146</v>
      </c>
      <c r="G68" s="44">
        <v>250</v>
      </c>
      <c r="H68" s="44">
        <v>0.75</v>
      </c>
      <c r="I68" s="44">
        <f t="shared" si="18"/>
        <v>187.5</v>
      </c>
      <c r="J68" s="45">
        <f t="shared" si="13"/>
        <v>378.78787878787881</v>
      </c>
      <c r="K68" s="45">
        <f t="shared" si="19"/>
        <v>30.447999999999993</v>
      </c>
      <c r="L68" s="45">
        <f t="shared" si="20"/>
        <v>130.41000000000003</v>
      </c>
      <c r="M68" s="46"/>
      <c r="N68" s="46">
        <v>57</v>
      </c>
      <c r="O68" s="77">
        <f t="shared" si="21"/>
        <v>130.5</v>
      </c>
      <c r="P68" s="78"/>
    </row>
    <row r="69" spans="1:16" ht="30" x14ac:dyDescent="0.25">
      <c r="A69" s="40">
        <v>19</v>
      </c>
      <c r="B69" s="41">
        <v>682</v>
      </c>
      <c r="C69" s="42" t="s">
        <v>78</v>
      </c>
      <c r="D69" s="43">
        <v>160</v>
      </c>
      <c r="E69" s="43">
        <v>174</v>
      </c>
      <c r="F69" s="43">
        <v>182</v>
      </c>
      <c r="G69" s="44">
        <v>400</v>
      </c>
      <c r="H69" s="44">
        <v>0.75</v>
      </c>
      <c r="I69" s="44">
        <f t="shared" si="18"/>
        <v>300</v>
      </c>
      <c r="J69" s="45">
        <f t="shared" si="13"/>
        <v>606.06060606060612</v>
      </c>
      <c r="K69" s="45">
        <f t="shared" si="19"/>
        <v>28.38</v>
      </c>
      <c r="L69" s="45">
        <f t="shared" si="20"/>
        <v>214.86</v>
      </c>
      <c r="M69" s="46"/>
      <c r="N69" s="46">
        <v>103</v>
      </c>
      <c r="O69" s="77">
        <f t="shared" si="21"/>
        <v>197</v>
      </c>
      <c r="P69" s="78"/>
    </row>
    <row r="70" spans="1:16" ht="30" x14ac:dyDescent="0.25">
      <c r="A70" s="48"/>
      <c r="B70" s="41"/>
      <c r="C70" s="42" t="s">
        <v>79</v>
      </c>
      <c r="D70" s="43">
        <v>368</v>
      </c>
      <c r="E70" s="43">
        <v>369</v>
      </c>
      <c r="F70" s="43">
        <v>303</v>
      </c>
      <c r="G70" s="44">
        <v>400</v>
      </c>
      <c r="H70" s="44">
        <v>0.75</v>
      </c>
      <c r="I70" s="44">
        <f t="shared" si="18"/>
        <v>300</v>
      </c>
      <c r="J70" s="45">
        <f t="shared" si="13"/>
        <v>606.06060606060612</v>
      </c>
      <c r="K70" s="45">
        <f t="shared" si="19"/>
        <v>57.2</v>
      </c>
      <c r="L70" s="45">
        <f t="shared" si="20"/>
        <v>128.4</v>
      </c>
      <c r="M70" s="46"/>
      <c r="N70" s="46">
        <v>233</v>
      </c>
      <c r="O70" s="77">
        <f t="shared" si="21"/>
        <v>67</v>
      </c>
      <c r="P70" s="78"/>
    </row>
    <row r="71" spans="1:16" ht="45" x14ac:dyDescent="0.25">
      <c r="A71" s="95">
        <v>20</v>
      </c>
      <c r="B71" s="50">
        <v>683</v>
      </c>
      <c r="C71" s="42" t="s">
        <v>80</v>
      </c>
      <c r="D71" s="42">
        <v>55</v>
      </c>
      <c r="E71" s="43">
        <v>77</v>
      </c>
      <c r="F71" s="43">
        <v>80</v>
      </c>
      <c r="G71" s="44">
        <v>250</v>
      </c>
      <c r="H71" s="44">
        <v>0.94</v>
      </c>
      <c r="I71" s="44">
        <f t="shared" si="18"/>
        <v>235</v>
      </c>
      <c r="J71" s="45">
        <f t="shared" si="13"/>
        <v>378.78787878787881</v>
      </c>
      <c r="K71" s="45">
        <f t="shared" si="19"/>
        <v>18.655999999999999</v>
      </c>
      <c r="L71" s="45">
        <f t="shared" si="20"/>
        <v>191.1584</v>
      </c>
      <c r="M71" s="46"/>
      <c r="N71" s="46">
        <v>52</v>
      </c>
      <c r="O71" s="77">
        <f t="shared" si="21"/>
        <v>183</v>
      </c>
      <c r="P71" s="78"/>
    </row>
    <row r="72" spans="1:16" ht="45" x14ac:dyDescent="0.25">
      <c r="A72" s="49">
        <v>21</v>
      </c>
      <c r="B72" s="50">
        <v>684</v>
      </c>
      <c r="C72" s="42" t="s">
        <v>81</v>
      </c>
      <c r="D72" s="42">
        <v>115</v>
      </c>
      <c r="E72" s="43">
        <v>143</v>
      </c>
      <c r="F72" s="43">
        <v>89</v>
      </c>
      <c r="G72" s="44">
        <v>250</v>
      </c>
      <c r="H72" s="44">
        <v>0.94</v>
      </c>
      <c r="I72" s="44">
        <f t="shared" si="18"/>
        <v>235</v>
      </c>
      <c r="J72" s="45">
        <f t="shared" si="13"/>
        <v>378.78787878787881</v>
      </c>
      <c r="K72" s="45">
        <f t="shared" si="19"/>
        <v>30.536000000000001</v>
      </c>
      <c r="L72" s="45">
        <f t="shared" si="20"/>
        <v>163.24039999999999</v>
      </c>
      <c r="M72" s="46"/>
      <c r="N72" s="46">
        <v>108</v>
      </c>
      <c r="O72" s="77">
        <f t="shared" si="21"/>
        <v>127</v>
      </c>
      <c r="P72" s="78"/>
    </row>
    <row r="73" spans="1:16" ht="45" x14ac:dyDescent="0.25">
      <c r="A73" s="49">
        <v>22</v>
      </c>
      <c r="B73" s="50">
        <v>685</v>
      </c>
      <c r="C73" s="42" t="s">
        <v>82</v>
      </c>
      <c r="D73" s="42">
        <v>177</v>
      </c>
      <c r="E73" s="43">
        <v>208</v>
      </c>
      <c r="F73" s="43">
        <v>251</v>
      </c>
      <c r="G73" s="44">
        <v>250</v>
      </c>
      <c r="H73" s="44">
        <v>0.94</v>
      </c>
      <c r="I73" s="44">
        <f t="shared" si="18"/>
        <v>235</v>
      </c>
      <c r="J73" s="45">
        <f t="shared" si="13"/>
        <v>378.78787878787881</v>
      </c>
      <c r="K73" s="45">
        <f t="shared" si="19"/>
        <v>55.967999999999996</v>
      </c>
      <c r="L73" s="45">
        <f t="shared" si="20"/>
        <v>103.4752</v>
      </c>
      <c r="M73" s="46"/>
      <c r="N73" s="46">
        <v>108</v>
      </c>
      <c r="O73" s="77">
        <f t="shared" si="21"/>
        <v>127</v>
      </c>
      <c r="P73" s="78"/>
    </row>
    <row r="74" spans="1:16" ht="30" x14ac:dyDescent="0.25">
      <c r="A74" s="40">
        <v>23</v>
      </c>
      <c r="B74" s="41">
        <v>686</v>
      </c>
      <c r="C74" s="42" t="s">
        <v>83</v>
      </c>
      <c r="D74" s="42">
        <v>393</v>
      </c>
      <c r="E74" s="43">
        <v>376</v>
      </c>
      <c r="F74" s="43">
        <v>380</v>
      </c>
      <c r="G74" s="44">
        <v>1000</v>
      </c>
      <c r="H74" s="44">
        <v>0.75</v>
      </c>
      <c r="I74" s="44">
        <f t="shared" si="18"/>
        <v>750</v>
      </c>
      <c r="J74" s="45">
        <f t="shared" si="13"/>
        <v>1515.1515151515152</v>
      </c>
      <c r="K74" s="45">
        <f t="shared" si="19"/>
        <v>25.277999999999999</v>
      </c>
      <c r="L74" s="45">
        <f t="shared" si="20"/>
        <v>560.41500000000008</v>
      </c>
      <c r="M74" s="46"/>
      <c r="N74" s="46">
        <v>604</v>
      </c>
      <c r="O74" s="77">
        <f t="shared" si="21"/>
        <v>146</v>
      </c>
      <c r="P74" s="78"/>
    </row>
    <row r="75" spans="1:16" ht="30" x14ac:dyDescent="0.25">
      <c r="A75" s="48"/>
      <c r="B75" s="41"/>
      <c r="C75" s="42" t="s">
        <v>84</v>
      </c>
      <c r="D75" s="42">
        <v>691</v>
      </c>
      <c r="E75" s="43">
        <v>665</v>
      </c>
      <c r="F75" s="43">
        <v>630</v>
      </c>
      <c r="G75" s="44">
        <v>1000</v>
      </c>
      <c r="H75" s="44">
        <v>0.75</v>
      </c>
      <c r="I75" s="44">
        <f t="shared" si="18"/>
        <v>750</v>
      </c>
      <c r="J75" s="45">
        <f t="shared" si="13"/>
        <v>1515.1515151515152</v>
      </c>
      <c r="K75" s="45">
        <f t="shared" si="19"/>
        <v>43.692</v>
      </c>
      <c r="L75" s="45">
        <f t="shared" si="20"/>
        <v>422.31</v>
      </c>
      <c r="M75" s="46"/>
      <c r="N75" s="46">
        <v>604</v>
      </c>
      <c r="O75" s="77">
        <f t="shared" si="21"/>
        <v>146</v>
      </c>
      <c r="P75" s="78"/>
    </row>
    <row r="76" spans="1:16" ht="30" x14ac:dyDescent="0.25">
      <c r="A76" s="40">
        <v>24</v>
      </c>
      <c r="B76" s="41">
        <v>687</v>
      </c>
      <c r="C76" s="42" t="s">
        <v>85</v>
      </c>
      <c r="D76" s="42">
        <v>63.5</v>
      </c>
      <c r="E76" s="43">
        <v>78</v>
      </c>
      <c r="F76" s="43">
        <v>166</v>
      </c>
      <c r="G76" s="44">
        <v>250</v>
      </c>
      <c r="H76" s="44">
        <v>0.75</v>
      </c>
      <c r="I76" s="44">
        <f t="shared" si="18"/>
        <v>187.5</v>
      </c>
      <c r="J76" s="45">
        <f t="shared" si="13"/>
        <v>378.78787878787881</v>
      </c>
      <c r="K76" s="45">
        <f t="shared" si="19"/>
        <v>27.06</v>
      </c>
      <c r="L76" s="45">
        <f t="shared" si="20"/>
        <v>136.76249999999999</v>
      </c>
      <c r="M76" s="46"/>
      <c r="N76" s="46">
        <v>86</v>
      </c>
      <c r="O76" s="77">
        <f t="shared" si="21"/>
        <v>101.5</v>
      </c>
      <c r="P76" s="78"/>
    </row>
    <row r="77" spans="1:16" ht="30" x14ac:dyDescent="0.25">
      <c r="A77" s="48"/>
      <c r="B77" s="41"/>
      <c r="C77" s="42" t="s">
        <v>86</v>
      </c>
      <c r="D77" s="42">
        <v>65</v>
      </c>
      <c r="E77" s="43">
        <v>116</v>
      </c>
      <c r="F77" s="43">
        <v>75</v>
      </c>
      <c r="G77" s="44">
        <v>250</v>
      </c>
      <c r="H77" s="44">
        <v>0.75</v>
      </c>
      <c r="I77" s="44">
        <f t="shared" si="18"/>
        <v>187.5</v>
      </c>
      <c r="J77" s="45">
        <f t="shared" si="13"/>
        <v>378.78787878787881</v>
      </c>
      <c r="K77" s="45">
        <f t="shared" si="19"/>
        <v>22.527999999999995</v>
      </c>
      <c r="L77" s="45">
        <f t="shared" si="20"/>
        <v>145.26000000000002</v>
      </c>
      <c r="M77" s="46"/>
      <c r="N77" s="46">
        <v>66</v>
      </c>
      <c r="O77" s="77">
        <f t="shared" si="21"/>
        <v>121.5</v>
      </c>
      <c r="P77" s="78"/>
    </row>
    <row r="78" spans="1:16" ht="18.75" x14ac:dyDescent="0.25">
      <c r="A78" s="85" t="s">
        <v>87</v>
      </c>
      <c r="B78" s="96"/>
      <c r="C78" s="96"/>
      <c r="D78" s="96"/>
      <c r="E78" s="96"/>
      <c r="F78" s="96"/>
      <c r="G78" s="54"/>
      <c r="H78" s="54"/>
      <c r="I78" s="54"/>
      <c r="J78" s="55"/>
      <c r="K78" s="55"/>
      <c r="L78" s="30"/>
      <c r="O78" s="31"/>
      <c r="P78" s="78"/>
    </row>
    <row r="79" spans="1:16" ht="30" x14ac:dyDescent="0.25">
      <c r="A79" s="40">
        <v>25</v>
      </c>
      <c r="B79" s="41">
        <v>691</v>
      </c>
      <c r="C79" s="42" t="s">
        <v>88</v>
      </c>
      <c r="D79" s="42">
        <v>256</v>
      </c>
      <c r="E79" s="43">
        <v>288</v>
      </c>
      <c r="F79" s="43">
        <v>233</v>
      </c>
      <c r="G79" s="97">
        <v>400</v>
      </c>
      <c r="H79" s="44">
        <v>0.75</v>
      </c>
      <c r="I79" s="44">
        <f t="shared" ref="I79:I89" si="22">G79*H79</f>
        <v>300</v>
      </c>
      <c r="J79" s="45">
        <f t="shared" si="13"/>
        <v>606.06060606060612</v>
      </c>
      <c r="K79" s="45">
        <f t="shared" ref="K79:K89" si="23">(D79+E79+F79)/3*100/J79</f>
        <v>42.734999999999992</v>
      </c>
      <c r="L79" s="45">
        <f t="shared" ref="L79:L89" si="24">I79*(100-K79)/100</f>
        <v>171.79500000000004</v>
      </c>
      <c r="M79" s="46"/>
      <c r="N79" s="46">
        <v>198</v>
      </c>
      <c r="O79" s="77">
        <f t="shared" ref="O79:O89" si="25">I79-N79</f>
        <v>102</v>
      </c>
      <c r="P79" s="78"/>
    </row>
    <row r="80" spans="1:16" ht="30" x14ac:dyDescent="0.25">
      <c r="A80" s="48"/>
      <c r="B80" s="41"/>
      <c r="C80" s="42" t="s">
        <v>89</v>
      </c>
      <c r="D80" s="42">
        <v>175</v>
      </c>
      <c r="E80" s="43">
        <v>140</v>
      </c>
      <c r="F80" s="43">
        <v>136</v>
      </c>
      <c r="G80" s="97">
        <v>400</v>
      </c>
      <c r="H80" s="44">
        <v>0.75</v>
      </c>
      <c r="I80" s="44">
        <f t="shared" si="22"/>
        <v>300</v>
      </c>
      <c r="J80" s="45">
        <f t="shared" si="13"/>
        <v>606.06060606060612</v>
      </c>
      <c r="K80" s="45">
        <f t="shared" si="23"/>
        <v>24.805</v>
      </c>
      <c r="L80" s="45">
        <f t="shared" si="24"/>
        <v>225.58499999999995</v>
      </c>
      <c r="M80" s="46"/>
      <c r="N80" s="46">
        <v>135</v>
      </c>
      <c r="O80" s="77">
        <f t="shared" si="25"/>
        <v>165</v>
      </c>
      <c r="P80" s="78"/>
    </row>
    <row r="81" spans="1:16" ht="30" x14ac:dyDescent="0.25">
      <c r="A81" s="40">
        <v>26</v>
      </c>
      <c r="B81" s="41">
        <v>692</v>
      </c>
      <c r="C81" s="42" t="s">
        <v>90</v>
      </c>
      <c r="D81" s="42">
        <v>693</v>
      </c>
      <c r="E81" s="43">
        <v>541</v>
      </c>
      <c r="F81" s="43">
        <v>620</v>
      </c>
      <c r="G81" s="44">
        <v>630</v>
      </c>
      <c r="H81" s="44">
        <v>0.75</v>
      </c>
      <c r="I81" s="44">
        <f t="shared" si="22"/>
        <v>472.5</v>
      </c>
      <c r="J81" s="45">
        <f t="shared" si="13"/>
        <v>954.54545454545462</v>
      </c>
      <c r="K81" s="45">
        <f t="shared" si="23"/>
        <v>64.742857142857133</v>
      </c>
      <c r="L81" s="45">
        <f t="shared" si="24"/>
        <v>166.59000000000003</v>
      </c>
      <c r="M81" s="46"/>
      <c r="N81" s="46">
        <v>277</v>
      </c>
      <c r="O81" s="77">
        <f t="shared" si="25"/>
        <v>195.5</v>
      </c>
      <c r="P81" s="78"/>
    </row>
    <row r="82" spans="1:16" ht="30" x14ac:dyDescent="0.25">
      <c r="A82" s="48"/>
      <c r="B82" s="41"/>
      <c r="C82" s="42" t="s">
        <v>91</v>
      </c>
      <c r="D82" s="42">
        <v>469</v>
      </c>
      <c r="E82" s="43">
        <v>463</v>
      </c>
      <c r="F82" s="43">
        <v>365</v>
      </c>
      <c r="G82" s="44">
        <v>630</v>
      </c>
      <c r="H82" s="44">
        <v>0.75</v>
      </c>
      <c r="I82" s="44">
        <f t="shared" si="22"/>
        <v>472.5</v>
      </c>
      <c r="J82" s="45">
        <f t="shared" si="13"/>
        <v>954.54545454545462</v>
      </c>
      <c r="K82" s="45">
        <f t="shared" si="23"/>
        <v>45.292063492063484</v>
      </c>
      <c r="L82" s="45">
        <f t="shared" si="24"/>
        <v>258.49500000000006</v>
      </c>
      <c r="M82" s="46"/>
      <c r="N82" s="46">
        <v>250</v>
      </c>
      <c r="O82" s="77">
        <f t="shared" si="25"/>
        <v>222.5</v>
      </c>
      <c r="P82" s="78"/>
    </row>
    <row r="83" spans="1:16" ht="30" x14ac:dyDescent="0.25">
      <c r="A83" s="40">
        <v>27</v>
      </c>
      <c r="B83" s="41">
        <v>693</v>
      </c>
      <c r="C83" s="42" t="s">
        <v>92</v>
      </c>
      <c r="D83" s="42">
        <v>208</v>
      </c>
      <c r="E83" s="43">
        <v>240</v>
      </c>
      <c r="F83" s="43">
        <v>242</v>
      </c>
      <c r="G83" s="44">
        <v>400</v>
      </c>
      <c r="H83" s="44">
        <v>0.75</v>
      </c>
      <c r="I83" s="44">
        <f t="shared" si="22"/>
        <v>300</v>
      </c>
      <c r="J83" s="45">
        <f t="shared" si="13"/>
        <v>606.06060606060612</v>
      </c>
      <c r="K83" s="45">
        <f t="shared" si="23"/>
        <v>37.949999999999996</v>
      </c>
      <c r="L83" s="45">
        <f t="shared" si="24"/>
        <v>186.15</v>
      </c>
      <c r="M83" s="46"/>
      <c r="N83" s="46">
        <v>216</v>
      </c>
      <c r="O83" s="77">
        <f t="shared" si="25"/>
        <v>84</v>
      </c>
      <c r="P83" s="78"/>
    </row>
    <row r="84" spans="1:16" ht="30" x14ac:dyDescent="0.25">
      <c r="A84" s="48"/>
      <c r="B84" s="41"/>
      <c r="C84" s="42" t="s">
        <v>93</v>
      </c>
      <c r="D84" s="42">
        <v>134</v>
      </c>
      <c r="E84" s="43">
        <v>181</v>
      </c>
      <c r="F84" s="43">
        <v>182</v>
      </c>
      <c r="G84" s="44">
        <v>400</v>
      </c>
      <c r="H84" s="44">
        <v>0.75</v>
      </c>
      <c r="I84" s="44">
        <f t="shared" si="22"/>
        <v>300</v>
      </c>
      <c r="J84" s="45">
        <f t="shared" si="13"/>
        <v>606.06060606060612</v>
      </c>
      <c r="K84" s="45">
        <f t="shared" si="23"/>
        <v>27.334999999999994</v>
      </c>
      <c r="L84" s="45">
        <f t="shared" si="24"/>
        <v>217.99500000000003</v>
      </c>
      <c r="M84" s="46"/>
      <c r="N84" s="46">
        <v>110</v>
      </c>
      <c r="O84" s="77">
        <f t="shared" si="25"/>
        <v>190</v>
      </c>
      <c r="P84" s="78"/>
    </row>
    <row r="85" spans="1:16" ht="30" x14ac:dyDescent="0.25">
      <c r="A85" s="98">
        <v>28</v>
      </c>
      <c r="B85" s="99">
        <v>694</v>
      </c>
      <c r="C85" s="42" t="s">
        <v>94</v>
      </c>
      <c r="D85" s="42">
        <v>198</v>
      </c>
      <c r="E85" s="43">
        <v>221</v>
      </c>
      <c r="F85" s="43">
        <v>182</v>
      </c>
      <c r="G85" s="44">
        <v>630</v>
      </c>
      <c r="H85" s="44">
        <v>0.94</v>
      </c>
      <c r="I85" s="44">
        <f t="shared" si="22"/>
        <v>592.19999999999993</v>
      </c>
      <c r="J85" s="45">
        <f t="shared" si="13"/>
        <v>954.54545454545462</v>
      </c>
      <c r="K85" s="45">
        <f t="shared" si="23"/>
        <v>20.987301587301587</v>
      </c>
      <c r="L85" s="45">
        <f t="shared" si="24"/>
        <v>467.9131999999999</v>
      </c>
      <c r="M85" s="46"/>
      <c r="N85" s="46">
        <v>153</v>
      </c>
      <c r="O85" s="77">
        <f t="shared" si="25"/>
        <v>439.19999999999993</v>
      </c>
      <c r="P85" s="78"/>
    </row>
    <row r="86" spans="1:16" ht="30" x14ac:dyDescent="0.25">
      <c r="A86" s="40">
        <v>29</v>
      </c>
      <c r="B86" s="41">
        <v>695</v>
      </c>
      <c r="C86" s="42" t="s">
        <v>95</v>
      </c>
      <c r="D86" s="42">
        <v>73</v>
      </c>
      <c r="E86" s="43">
        <v>108</v>
      </c>
      <c r="F86" s="43">
        <v>109</v>
      </c>
      <c r="G86" s="44">
        <v>250</v>
      </c>
      <c r="H86" s="44">
        <v>0.75</v>
      </c>
      <c r="I86" s="44">
        <f t="shared" si="22"/>
        <v>187.5</v>
      </c>
      <c r="J86" s="45">
        <f t="shared" si="13"/>
        <v>378.78787878787881</v>
      </c>
      <c r="K86" s="45">
        <f t="shared" si="23"/>
        <v>25.520000000000003</v>
      </c>
      <c r="L86" s="45">
        <f t="shared" si="24"/>
        <v>139.64999999999998</v>
      </c>
      <c r="M86" s="46"/>
      <c r="N86" s="46">
        <v>100</v>
      </c>
      <c r="O86" s="77">
        <f t="shared" si="25"/>
        <v>87.5</v>
      </c>
      <c r="P86" s="78"/>
    </row>
    <row r="87" spans="1:16" ht="45" x14ac:dyDescent="0.25">
      <c r="A87" s="48"/>
      <c r="B87" s="41"/>
      <c r="C87" s="42" t="s">
        <v>96</v>
      </c>
      <c r="D87" s="42">
        <v>36</v>
      </c>
      <c r="E87" s="43">
        <v>65</v>
      </c>
      <c r="F87" s="43">
        <v>42</v>
      </c>
      <c r="G87" s="44">
        <v>250</v>
      </c>
      <c r="H87" s="44">
        <v>0.75</v>
      </c>
      <c r="I87" s="44">
        <f t="shared" si="22"/>
        <v>187.5</v>
      </c>
      <c r="J87" s="45">
        <f t="shared" si="13"/>
        <v>378.78787878787881</v>
      </c>
      <c r="K87" s="45">
        <f t="shared" si="23"/>
        <v>12.583999999999998</v>
      </c>
      <c r="L87" s="45">
        <f t="shared" si="24"/>
        <v>163.905</v>
      </c>
      <c r="M87" s="46"/>
      <c r="N87" s="46">
        <v>53</v>
      </c>
      <c r="O87" s="77">
        <f t="shared" si="25"/>
        <v>134.5</v>
      </c>
      <c r="P87" s="78"/>
    </row>
    <row r="88" spans="1:16" ht="45" x14ac:dyDescent="0.25">
      <c r="A88" s="40">
        <v>30</v>
      </c>
      <c r="B88" s="41">
        <v>696</v>
      </c>
      <c r="C88" s="42" t="s">
        <v>97</v>
      </c>
      <c r="D88" s="42">
        <v>86</v>
      </c>
      <c r="E88" s="43">
        <v>80</v>
      </c>
      <c r="F88" s="43">
        <v>71</v>
      </c>
      <c r="G88" s="44">
        <v>250</v>
      </c>
      <c r="H88" s="44">
        <v>0.75</v>
      </c>
      <c r="I88" s="44">
        <f t="shared" si="22"/>
        <v>187.5</v>
      </c>
      <c r="J88" s="45">
        <f t="shared" si="13"/>
        <v>378.78787878787881</v>
      </c>
      <c r="K88" s="45">
        <f t="shared" si="23"/>
        <v>20.855999999999998</v>
      </c>
      <c r="L88" s="45">
        <f t="shared" si="24"/>
        <v>148.39500000000001</v>
      </c>
      <c r="M88" s="46"/>
      <c r="N88" s="46">
        <v>75</v>
      </c>
      <c r="O88" s="77">
        <f t="shared" si="25"/>
        <v>112.5</v>
      </c>
      <c r="P88" s="78"/>
    </row>
    <row r="89" spans="1:16" ht="45" x14ac:dyDescent="0.25">
      <c r="A89" s="48"/>
      <c r="B89" s="41"/>
      <c r="C89" s="42" t="s">
        <v>98</v>
      </c>
      <c r="D89" s="42">
        <v>114</v>
      </c>
      <c r="E89" s="43">
        <v>59</v>
      </c>
      <c r="F89" s="43">
        <v>128</v>
      </c>
      <c r="G89" s="44">
        <v>250</v>
      </c>
      <c r="H89" s="44">
        <v>0.75</v>
      </c>
      <c r="I89" s="44">
        <f t="shared" si="22"/>
        <v>187.5</v>
      </c>
      <c r="J89" s="45">
        <f t="shared" si="13"/>
        <v>378.78787878787881</v>
      </c>
      <c r="K89" s="45">
        <f t="shared" si="23"/>
        <v>26.487999999999996</v>
      </c>
      <c r="L89" s="45">
        <f t="shared" si="24"/>
        <v>137.83500000000001</v>
      </c>
      <c r="M89" s="46"/>
      <c r="N89" s="46">
        <v>66</v>
      </c>
      <c r="O89" s="77">
        <f t="shared" si="25"/>
        <v>121.5</v>
      </c>
      <c r="P89" s="78"/>
    </row>
    <row r="90" spans="1:16" ht="18.75" x14ac:dyDescent="0.25">
      <c r="A90" s="85" t="s">
        <v>99</v>
      </c>
      <c r="B90" s="96"/>
      <c r="C90" s="96"/>
      <c r="D90" s="96"/>
      <c r="E90" s="96"/>
      <c r="F90" s="96"/>
      <c r="G90" s="54"/>
      <c r="H90" s="54"/>
      <c r="I90" s="54"/>
      <c r="J90" s="55"/>
      <c r="K90" s="55"/>
      <c r="L90" s="30"/>
      <c r="N90" s="100"/>
      <c r="O90" s="31"/>
      <c r="P90" s="78"/>
    </row>
    <row r="91" spans="1:16" ht="30" x14ac:dyDescent="0.25">
      <c r="A91" s="49">
        <v>31</v>
      </c>
      <c r="B91" s="50">
        <v>6101</v>
      </c>
      <c r="C91" s="42" t="s">
        <v>100</v>
      </c>
      <c r="D91" s="42">
        <v>92</v>
      </c>
      <c r="E91" s="43">
        <v>125</v>
      </c>
      <c r="F91" s="43">
        <v>98</v>
      </c>
      <c r="G91" s="44">
        <v>400</v>
      </c>
      <c r="H91" s="44">
        <v>0.94</v>
      </c>
      <c r="I91" s="44">
        <f t="shared" ref="I91:I97" si="26">G91*H91</f>
        <v>376</v>
      </c>
      <c r="J91" s="45">
        <f t="shared" si="13"/>
        <v>606.06060606060612</v>
      </c>
      <c r="K91" s="45">
        <f t="shared" ref="K91:K97" si="27">(D91+E91+F91)/3*100/J91</f>
        <v>17.324999999999999</v>
      </c>
      <c r="L91" s="45">
        <f t="shared" ref="L91:L97" si="28">I91*(100-K91)/100</f>
        <v>310.858</v>
      </c>
      <c r="M91" s="46"/>
      <c r="N91" s="46">
        <v>113</v>
      </c>
      <c r="O91" s="77">
        <f t="shared" ref="O91:O102" si="29">I91-N91</f>
        <v>263</v>
      </c>
      <c r="P91" s="78"/>
    </row>
    <row r="92" spans="1:16" ht="30" x14ac:dyDescent="0.25">
      <c r="A92" s="40">
        <v>32</v>
      </c>
      <c r="B92" s="41">
        <v>6102</v>
      </c>
      <c r="C92" s="42" t="s">
        <v>101</v>
      </c>
      <c r="D92" s="42">
        <v>355</v>
      </c>
      <c r="E92" s="43">
        <v>313</v>
      </c>
      <c r="F92" s="43">
        <v>258</v>
      </c>
      <c r="G92" s="44">
        <v>400</v>
      </c>
      <c r="H92" s="44">
        <v>0.75</v>
      </c>
      <c r="I92" s="44">
        <f t="shared" si="26"/>
        <v>300</v>
      </c>
      <c r="J92" s="45">
        <f t="shared" si="13"/>
        <v>606.06060606060612</v>
      </c>
      <c r="K92" s="45">
        <f t="shared" si="27"/>
        <v>50.93</v>
      </c>
      <c r="L92" s="45">
        <f t="shared" si="28"/>
        <v>147.21</v>
      </c>
      <c r="M92" s="46"/>
      <c r="N92" s="46">
        <v>130</v>
      </c>
      <c r="O92" s="77">
        <v>0</v>
      </c>
      <c r="P92" s="78"/>
    </row>
    <row r="93" spans="1:16" ht="30" x14ac:dyDescent="0.25">
      <c r="A93" s="48"/>
      <c r="B93" s="41"/>
      <c r="C93" s="42" t="s">
        <v>102</v>
      </c>
      <c r="D93" s="43">
        <v>298</v>
      </c>
      <c r="E93" s="43">
        <v>279</v>
      </c>
      <c r="F93" s="43">
        <v>332</v>
      </c>
      <c r="G93" s="44">
        <v>400</v>
      </c>
      <c r="H93" s="44">
        <v>0.75</v>
      </c>
      <c r="I93" s="44">
        <f t="shared" si="26"/>
        <v>300</v>
      </c>
      <c r="J93" s="45">
        <f t="shared" si="13"/>
        <v>606.06060606060612</v>
      </c>
      <c r="K93" s="45">
        <f t="shared" si="27"/>
        <v>49.994999999999997</v>
      </c>
      <c r="L93" s="45">
        <f t="shared" si="28"/>
        <v>150.01499999999999</v>
      </c>
      <c r="M93" s="46"/>
      <c r="N93" s="46">
        <v>178</v>
      </c>
      <c r="O93" s="77">
        <f t="shared" si="29"/>
        <v>122</v>
      </c>
      <c r="P93" s="78"/>
    </row>
    <row r="94" spans="1:16" ht="30" x14ac:dyDescent="0.25">
      <c r="A94" s="49">
        <v>33</v>
      </c>
      <c r="B94" s="50">
        <v>6103</v>
      </c>
      <c r="C94" s="42" t="s">
        <v>103</v>
      </c>
      <c r="D94" s="42">
        <v>151</v>
      </c>
      <c r="E94" s="43">
        <v>165</v>
      </c>
      <c r="F94" s="43">
        <v>140</v>
      </c>
      <c r="G94" s="44">
        <v>250</v>
      </c>
      <c r="H94" s="44">
        <v>0.94</v>
      </c>
      <c r="I94" s="44">
        <f t="shared" si="26"/>
        <v>235</v>
      </c>
      <c r="J94" s="45">
        <f t="shared" si="13"/>
        <v>378.78787878787881</v>
      </c>
      <c r="K94" s="45">
        <f t="shared" si="27"/>
        <v>40.128</v>
      </c>
      <c r="L94" s="45">
        <f t="shared" si="28"/>
        <v>140.69919999999999</v>
      </c>
      <c r="M94" s="46"/>
      <c r="N94" s="46">
        <v>24</v>
      </c>
      <c r="O94" s="77">
        <f t="shared" si="29"/>
        <v>211</v>
      </c>
      <c r="P94" s="78"/>
    </row>
    <row r="95" spans="1:16" ht="30" x14ac:dyDescent="0.25">
      <c r="A95" s="40">
        <v>34</v>
      </c>
      <c r="B95" s="41">
        <v>6104</v>
      </c>
      <c r="C95" s="42" t="s">
        <v>104</v>
      </c>
      <c r="D95" s="42">
        <v>75</v>
      </c>
      <c r="E95" s="43">
        <v>89</v>
      </c>
      <c r="F95" s="43">
        <v>97</v>
      </c>
      <c r="G95" s="44">
        <v>400</v>
      </c>
      <c r="H95" s="44">
        <v>0.75</v>
      </c>
      <c r="I95" s="44">
        <f t="shared" si="26"/>
        <v>300</v>
      </c>
      <c r="J95" s="45">
        <f t="shared" si="13"/>
        <v>606.06060606060612</v>
      </c>
      <c r="K95" s="45">
        <f t="shared" si="27"/>
        <v>14.354999999999999</v>
      </c>
      <c r="L95" s="45">
        <f t="shared" si="28"/>
        <v>256.935</v>
      </c>
      <c r="M95" s="46"/>
      <c r="N95" s="46">
        <v>54</v>
      </c>
      <c r="O95" s="77">
        <f t="shared" si="29"/>
        <v>246</v>
      </c>
      <c r="P95" s="78"/>
    </row>
    <row r="96" spans="1:16" ht="30" x14ac:dyDescent="0.25">
      <c r="A96" s="48"/>
      <c r="B96" s="41"/>
      <c r="C96" s="42" t="s">
        <v>105</v>
      </c>
      <c r="D96" s="42">
        <v>158</v>
      </c>
      <c r="E96" s="43">
        <v>161</v>
      </c>
      <c r="F96" s="43">
        <v>139</v>
      </c>
      <c r="G96" s="44">
        <v>630</v>
      </c>
      <c r="H96" s="44">
        <v>0.75</v>
      </c>
      <c r="I96" s="44">
        <f t="shared" si="26"/>
        <v>472.5</v>
      </c>
      <c r="J96" s="45">
        <f t="shared" si="13"/>
        <v>954.54545454545462</v>
      </c>
      <c r="K96" s="45">
        <f t="shared" si="27"/>
        <v>15.993650793650792</v>
      </c>
      <c r="L96" s="45">
        <f t="shared" si="28"/>
        <v>396.93</v>
      </c>
      <c r="M96" s="46"/>
      <c r="N96" s="46">
        <v>85</v>
      </c>
      <c r="O96" s="77">
        <f t="shared" si="29"/>
        <v>387.5</v>
      </c>
      <c r="P96" s="78"/>
    </row>
    <row r="97" spans="1:16" ht="30" x14ac:dyDescent="0.25">
      <c r="A97" s="49">
        <v>35</v>
      </c>
      <c r="B97" s="50">
        <v>6105</v>
      </c>
      <c r="C97" s="42" t="s">
        <v>106</v>
      </c>
      <c r="D97" s="42">
        <v>32</v>
      </c>
      <c r="E97" s="43">
        <v>63</v>
      </c>
      <c r="F97" s="43">
        <v>34</v>
      </c>
      <c r="G97" s="44">
        <v>560</v>
      </c>
      <c r="H97" s="44">
        <v>0.94</v>
      </c>
      <c r="I97" s="44">
        <f t="shared" si="26"/>
        <v>526.4</v>
      </c>
      <c r="J97" s="45">
        <f t="shared" si="13"/>
        <v>848.4848484848485</v>
      </c>
      <c r="K97" s="45">
        <f t="shared" si="27"/>
        <v>5.0678571428571431</v>
      </c>
      <c r="L97" s="45">
        <f t="shared" si="28"/>
        <v>499.72279999999989</v>
      </c>
      <c r="M97" s="46"/>
      <c r="N97" s="46">
        <v>160</v>
      </c>
      <c r="O97" s="77">
        <f t="shared" si="29"/>
        <v>366.4</v>
      </c>
      <c r="P97" s="78"/>
    </row>
    <row r="98" spans="1:16" ht="18.75" x14ac:dyDescent="0.25">
      <c r="A98" s="96" t="s">
        <v>107</v>
      </c>
      <c r="B98" s="96"/>
      <c r="C98" s="96"/>
      <c r="D98" s="96"/>
      <c r="E98" s="96"/>
      <c r="F98" s="96"/>
      <c r="G98" s="54"/>
      <c r="H98" s="54"/>
      <c r="I98" s="54"/>
      <c r="J98" s="55"/>
      <c r="K98" s="55"/>
      <c r="L98" s="30"/>
      <c r="N98" s="100"/>
      <c r="O98" s="77"/>
      <c r="P98" s="78"/>
    </row>
    <row r="99" spans="1:16" ht="30" x14ac:dyDescent="0.25">
      <c r="A99" s="49">
        <v>36</v>
      </c>
      <c r="B99" s="50">
        <v>6161</v>
      </c>
      <c r="C99" s="42" t="s">
        <v>108</v>
      </c>
      <c r="D99" s="42">
        <v>240</v>
      </c>
      <c r="E99" s="43">
        <v>344</v>
      </c>
      <c r="F99" s="43">
        <v>334</v>
      </c>
      <c r="G99" s="97">
        <v>400</v>
      </c>
      <c r="H99" s="44">
        <v>0.94</v>
      </c>
      <c r="I99" s="44">
        <f t="shared" ref="I99:I102" si="30">G99*H99</f>
        <v>376</v>
      </c>
      <c r="J99" s="45">
        <f t="shared" si="13"/>
        <v>606.06060606060612</v>
      </c>
      <c r="K99" s="45">
        <f t="shared" ref="K99:K101" si="31">(D99+E99+F99)/3*100/J99</f>
        <v>50.489999999999995</v>
      </c>
      <c r="L99" s="45">
        <f t="shared" ref="L99:L101" si="32">I99*(100-K99)/100</f>
        <v>186.15760000000003</v>
      </c>
      <c r="M99" s="46"/>
      <c r="N99" s="46">
        <v>283</v>
      </c>
      <c r="O99" s="77">
        <f t="shared" si="29"/>
        <v>93</v>
      </c>
      <c r="P99" s="78"/>
    </row>
    <row r="100" spans="1:16" ht="30" x14ac:dyDescent="0.25">
      <c r="A100" s="40">
        <v>37</v>
      </c>
      <c r="B100" s="41">
        <v>6162</v>
      </c>
      <c r="C100" s="42" t="s">
        <v>109</v>
      </c>
      <c r="D100" s="42">
        <v>158</v>
      </c>
      <c r="E100" s="43">
        <v>186</v>
      </c>
      <c r="F100" s="43">
        <v>176</v>
      </c>
      <c r="G100" s="97">
        <v>630</v>
      </c>
      <c r="H100" s="44">
        <v>0.75</v>
      </c>
      <c r="I100" s="44">
        <f t="shared" si="30"/>
        <v>472.5</v>
      </c>
      <c r="J100" s="45">
        <f t="shared" si="13"/>
        <v>954.54545454545462</v>
      </c>
      <c r="K100" s="45">
        <f t="shared" si="31"/>
        <v>18.158730158730158</v>
      </c>
      <c r="L100" s="45">
        <f t="shared" si="32"/>
        <v>386.7</v>
      </c>
      <c r="M100" s="46"/>
      <c r="N100" s="46">
        <v>244</v>
      </c>
      <c r="O100" s="77">
        <f t="shared" si="29"/>
        <v>228.5</v>
      </c>
      <c r="P100" s="78"/>
    </row>
    <row r="101" spans="1:16" ht="30" x14ac:dyDescent="0.25">
      <c r="A101" s="48"/>
      <c r="B101" s="41"/>
      <c r="C101" s="42" t="s">
        <v>110</v>
      </c>
      <c r="D101" s="42">
        <v>147</v>
      </c>
      <c r="E101" s="43">
        <v>131</v>
      </c>
      <c r="F101" s="43">
        <v>131</v>
      </c>
      <c r="G101" s="97">
        <v>630</v>
      </c>
      <c r="H101" s="44">
        <v>0.75</v>
      </c>
      <c r="I101" s="44">
        <f t="shared" si="30"/>
        <v>472.5</v>
      </c>
      <c r="J101" s="45">
        <f t="shared" si="13"/>
        <v>954.54545454545462</v>
      </c>
      <c r="K101" s="45">
        <f t="shared" si="31"/>
        <v>14.282539682539682</v>
      </c>
      <c r="L101" s="45">
        <f t="shared" si="32"/>
        <v>405.01499999999999</v>
      </c>
      <c r="M101" s="46"/>
      <c r="N101" s="46">
        <v>108</v>
      </c>
      <c r="O101" s="77">
        <f t="shared" si="29"/>
        <v>364.5</v>
      </c>
      <c r="P101" s="78"/>
    </row>
    <row r="102" spans="1:16" x14ac:dyDescent="0.25">
      <c r="A102" s="101">
        <v>38</v>
      </c>
      <c r="B102" s="102">
        <v>6163</v>
      </c>
      <c r="C102" s="42" t="s">
        <v>61</v>
      </c>
      <c r="D102" s="42">
        <v>244</v>
      </c>
      <c r="E102" s="43">
        <v>271</v>
      </c>
      <c r="F102" s="43">
        <v>140</v>
      </c>
      <c r="G102" s="97">
        <v>400</v>
      </c>
      <c r="H102" s="44">
        <v>0.75</v>
      </c>
      <c r="I102" s="44">
        <f t="shared" si="30"/>
        <v>300</v>
      </c>
      <c r="J102" s="45"/>
      <c r="K102" s="45"/>
      <c r="L102" s="45"/>
      <c r="M102" s="46"/>
      <c r="N102" s="46">
        <v>165</v>
      </c>
      <c r="O102" s="77">
        <f t="shared" si="29"/>
        <v>135</v>
      </c>
      <c r="P102" s="78"/>
    </row>
    <row r="103" spans="1:16" x14ac:dyDescent="0.25">
      <c r="A103" s="3"/>
      <c r="B103" s="25"/>
      <c r="C103" s="26"/>
      <c r="D103" s="26"/>
      <c r="E103" s="27"/>
      <c r="F103" s="27"/>
      <c r="G103" s="103"/>
      <c r="H103" s="28"/>
      <c r="I103" s="28"/>
      <c r="J103" s="29"/>
      <c r="K103" s="29"/>
      <c r="L103" s="29"/>
      <c r="M103" s="104"/>
      <c r="N103" s="104"/>
      <c r="O103" s="31"/>
      <c r="P103" s="78"/>
    </row>
    <row r="104" spans="1:16" x14ac:dyDescent="0.25">
      <c r="A104" s="3"/>
      <c r="B104" s="25"/>
      <c r="C104" s="26"/>
      <c r="D104" s="26"/>
      <c r="E104" s="27"/>
      <c r="F104" s="27"/>
      <c r="G104" s="103"/>
      <c r="H104" s="28"/>
      <c r="I104" s="28"/>
      <c r="J104" s="29"/>
      <c r="K104" s="29"/>
      <c r="L104" s="29"/>
      <c r="M104" s="104"/>
      <c r="N104" s="104"/>
      <c r="O104" s="31"/>
      <c r="P104" s="78"/>
    </row>
    <row r="105" spans="1:16" ht="18.75" x14ac:dyDescent="0.25">
      <c r="A105" s="105" t="s">
        <v>111</v>
      </c>
      <c r="B105" s="96"/>
      <c r="C105" s="96"/>
      <c r="D105" s="96"/>
      <c r="E105" s="96"/>
      <c r="F105" s="96"/>
      <c r="G105" s="106"/>
      <c r="H105" s="106"/>
      <c r="I105" s="106"/>
      <c r="J105" s="107"/>
      <c r="K105" s="107"/>
      <c r="L105" s="108"/>
      <c r="M105" s="109"/>
      <c r="N105" s="109"/>
      <c r="O105" s="110"/>
      <c r="P105" s="78"/>
    </row>
    <row r="106" spans="1:16" ht="30" x14ac:dyDescent="0.25">
      <c r="A106" s="98">
        <v>39</v>
      </c>
      <c r="B106" s="99" t="s">
        <v>112</v>
      </c>
      <c r="C106" s="111" t="s">
        <v>113</v>
      </c>
      <c r="D106" s="111">
        <v>98</v>
      </c>
      <c r="E106" s="112">
        <v>67</v>
      </c>
      <c r="F106" s="112">
        <v>87</v>
      </c>
      <c r="G106" s="113">
        <v>180</v>
      </c>
      <c r="H106" s="113">
        <v>0.94</v>
      </c>
      <c r="I106" s="113">
        <f>G106*H106</f>
        <v>169.2</v>
      </c>
      <c r="J106" s="114">
        <f t="shared" si="13"/>
        <v>272.72727272727269</v>
      </c>
      <c r="K106" s="114">
        <f t="shared" ref="K106" si="33">(D106+E106+F106)/3*100/J106</f>
        <v>30.800000000000004</v>
      </c>
      <c r="L106" s="114">
        <f t="shared" ref="L106" si="34">I106*(100-K106)/100</f>
        <v>117.08639999999997</v>
      </c>
      <c r="M106" s="113"/>
      <c r="N106" s="113">
        <v>91</v>
      </c>
      <c r="O106" s="115">
        <f t="shared" ref="O106" si="35">I106-N106</f>
        <v>78.199999999999989</v>
      </c>
      <c r="P106" s="78"/>
    </row>
    <row r="107" spans="1:16" ht="18.75" x14ac:dyDescent="0.25">
      <c r="A107" s="85" t="s">
        <v>114</v>
      </c>
      <c r="B107" s="96"/>
      <c r="C107" s="96"/>
      <c r="D107" s="96"/>
      <c r="E107" s="96"/>
      <c r="F107" s="96"/>
      <c r="G107" s="54"/>
      <c r="H107" s="54"/>
      <c r="I107" s="54"/>
      <c r="J107" s="55"/>
      <c r="K107" s="55"/>
      <c r="L107" s="30"/>
      <c r="O107" s="31"/>
      <c r="P107" s="78"/>
    </row>
    <row r="108" spans="1:16" ht="45" x14ac:dyDescent="0.25">
      <c r="A108" s="49">
        <v>40</v>
      </c>
      <c r="B108" s="50">
        <v>6201</v>
      </c>
      <c r="C108" s="42" t="s">
        <v>115</v>
      </c>
      <c r="D108" s="42">
        <v>121</v>
      </c>
      <c r="E108" s="43">
        <v>141</v>
      </c>
      <c r="F108" s="43">
        <v>141</v>
      </c>
      <c r="G108" s="44">
        <v>250</v>
      </c>
      <c r="H108" s="44">
        <v>0.94</v>
      </c>
      <c r="I108" s="44">
        <f>G108*H108</f>
        <v>235</v>
      </c>
      <c r="J108" s="45">
        <f t="shared" si="13"/>
        <v>378.78787878787881</v>
      </c>
      <c r="K108" s="45">
        <f t="shared" ref="K108" si="36">(D108+E108+F108)/3*100/J108</f>
        <v>35.463999999999999</v>
      </c>
      <c r="L108" s="45">
        <f t="shared" ref="L108" si="37">I108*(100-K108)/100</f>
        <v>151.65960000000001</v>
      </c>
      <c r="M108" s="46"/>
      <c r="N108" s="46">
        <v>112</v>
      </c>
      <c r="O108" s="77">
        <f t="shared" ref="O108" si="38">I108-N108</f>
        <v>123</v>
      </c>
      <c r="P108" s="78"/>
    </row>
    <row r="109" spans="1:16" ht="18.75" x14ac:dyDescent="0.25">
      <c r="A109" s="85" t="s">
        <v>116</v>
      </c>
      <c r="B109" s="96"/>
      <c r="C109" s="96"/>
      <c r="D109" s="96"/>
      <c r="E109" s="96"/>
      <c r="F109" s="96"/>
      <c r="G109" s="54"/>
      <c r="H109" s="54"/>
      <c r="I109" s="54"/>
      <c r="J109" s="55"/>
      <c r="K109" s="55"/>
      <c r="L109" s="30"/>
      <c r="O109" s="31"/>
      <c r="P109" s="78"/>
    </row>
    <row r="110" spans="1:16" x14ac:dyDescent="0.25">
      <c r="A110" s="98">
        <v>41</v>
      </c>
      <c r="B110" s="99">
        <v>6120</v>
      </c>
      <c r="C110" s="111" t="s">
        <v>117</v>
      </c>
      <c r="D110" s="116">
        <v>680</v>
      </c>
      <c r="E110" s="117">
        <v>730</v>
      </c>
      <c r="F110" s="117">
        <v>760</v>
      </c>
      <c r="G110" s="113">
        <v>1000</v>
      </c>
      <c r="H110" s="113">
        <v>0.94</v>
      </c>
      <c r="I110" s="113">
        <f>G110*H110</f>
        <v>940</v>
      </c>
      <c r="J110" s="114">
        <f t="shared" si="13"/>
        <v>1515.1515151515152</v>
      </c>
      <c r="K110" s="114">
        <f t="shared" ref="K110" si="39">(D110+E110+F110)/3*100/J110</f>
        <v>47.74</v>
      </c>
      <c r="L110" s="114">
        <f t="shared" ref="L110" si="40">I110*(100-K110)/100</f>
        <v>491.24400000000003</v>
      </c>
      <c r="M110" s="113"/>
      <c r="N110" s="113">
        <v>600</v>
      </c>
      <c r="O110" s="115">
        <f t="shared" ref="O110" si="41">I110-N110</f>
        <v>340</v>
      </c>
      <c r="P110" s="78"/>
    </row>
    <row r="111" spans="1:16" ht="18.75" x14ac:dyDescent="0.25">
      <c r="A111" s="105" t="s">
        <v>118</v>
      </c>
      <c r="B111" s="96"/>
      <c r="C111" s="96"/>
      <c r="D111" s="96"/>
      <c r="E111" s="96"/>
      <c r="F111" s="96"/>
      <c r="G111" s="106"/>
      <c r="H111" s="106"/>
      <c r="I111" s="106"/>
      <c r="J111" s="107"/>
      <c r="K111" s="107"/>
      <c r="L111" s="108"/>
      <c r="M111" s="109"/>
      <c r="N111" s="109"/>
      <c r="O111" s="110"/>
      <c r="P111" s="78"/>
    </row>
    <row r="112" spans="1:16" ht="30" x14ac:dyDescent="0.25">
      <c r="A112" s="98">
        <v>42</v>
      </c>
      <c r="B112" s="99">
        <v>6130</v>
      </c>
      <c r="C112" s="111" t="s">
        <v>119</v>
      </c>
      <c r="D112" s="111">
        <v>123</v>
      </c>
      <c r="E112" s="112">
        <v>120</v>
      </c>
      <c r="F112" s="112">
        <v>144</v>
      </c>
      <c r="G112" s="113">
        <v>800</v>
      </c>
      <c r="H112" s="113">
        <v>0.75</v>
      </c>
      <c r="I112" s="113">
        <f>G112*H112</f>
        <v>600</v>
      </c>
      <c r="J112" s="114">
        <f t="shared" si="13"/>
        <v>1212.1212121212122</v>
      </c>
      <c r="K112" s="114">
        <f t="shared" ref="K112" si="42">(D112+E112+F112)/3*100/J112</f>
        <v>10.642499999999998</v>
      </c>
      <c r="L112" s="114">
        <f t="shared" ref="L112" si="43">I112*(100-K112)/100</f>
        <v>536.14499999999998</v>
      </c>
      <c r="M112" s="113"/>
      <c r="N112" s="113">
        <v>85</v>
      </c>
      <c r="O112" s="115">
        <f t="shared" ref="O112" si="44">I112-N112</f>
        <v>515</v>
      </c>
      <c r="P112" s="78"/>
    </row>
    <row r="113" spans="1:16" ht="15.75" thickBot="1" x14ac:dyDescent="0.3">
      <c r="A113" s="118"/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1"/>
    </row>
    <row r="114" spans="1:16" ht="30" x14ac:dyDescent="0.25">
      <c r="A114" s="122">
        <v>43</v>
      </c>
      <c r="B114" s="123" t="s">
        <v>120</v>
      </c>
      <c r="C114" s="124" t="s">
        <v>121</v>
      </c>
      <c r="D114" s="125">
        <v>10</v>
      </c>
      <c r="E114" s="125">
        <v>11</v>
      </c>
      <c r="F114" s="125">
        <v>15</v>
      </c>
      <c r="G114" s="126">
        <v>63</v>
      </c>
      <c r="H114" s="127">
        <v>0.94</v>
      </c>
      <c r="I114" s="127">
        <f>G114*H114</f>
        <v>59.22</v>
      </c>
      <c r="J114" s="128">
        <f t="shared" ref="J114:J123" si="45">G114/660*1000</f>
        <v>95.454545454545453</v>
      </c>
      <c r="K114" s="128">
        <f t="shared" ref="K114:K123" si="46">(D114+E114+F114)/3*100/J114</f>
        <v>12.571428571428571</v>
      </c>
      <c r="L114" s="128">
        <f t="shared" ref="L114:L123" si="47">I114*(100-K114)/100</f>
        <v>51.775200000000005</v>
      </c>
      <c r="M114" s="127"/>
      <c r="N114" s="127">
        <v>8</v>
      </c>
      <c r="O114" s="129">
        <f t="shared" ref="O114:O123" si="48">I114-N114</f>
        <v>51.22</v>
      </c>
    </row>
    <row r="115" spans="1:16" x14ac:dyDescent="0.25">
      <c r="A115" s="130">
        <v>44</v>
      </c>
      <c r="B115" s="131">
        <v>201</v>
      </c>
      <c r="C115" s="58" t="s">
        <v>16</v>
      </c>
      <c r="D115" s="59"/>
      <c r="E115" s="59"/>
      <c r="F115" s="59"/>
      <c r="G115" s="46">
        <v>160</v>
      </c>
      <c r="H115" s="113">
        <v>0.94</v>
      </c>
      <c r="I115" s="113">
        <f>G115*H115</f>
        <v>150.39999999999998</v>
      </c>
      <c r="J115" s="114">
        <f t="shared" si="45"/>
        <v>242.42424242424244</v>
      </c>
      <c r="K115" s="114">
        <f t="shared" si="46"/>
        <v>0</v>
      </c>
      <c r="L115" s="114">
        <f t="shared" si="47"/>
        <v>150.39999999999998</v>
      </c>
      <c r="M115" s="113"/>
      <c r="N115" s="113">
        <v>41</v>
      </c>
      <c r="O115" s="132">
        <f t="shared" si="48"/>
        <v>109.39999999999998</v>
      </c>
    </row>
    <row r="116" spans="1:16" x14ac:dyDescent="0.25">
      <c r="A116" s="130">
        <v>45</v>
      </c>
      <c r="B116" s="131">
        <v>202</v>
      </c>
      <c r="C116" s="58" t="s">
        <v>18</v>
      </c>
      <c r="D116" s="59">
        <v>34</v>
      </c>
      <c r="E116" s="59">
        <v>26</v>
      </c>
      <c r="F116" s="59">
        <v>33</v>
      </c>
      <c r="G116" s="46">
        <v>100</v>
      </c>
      <c r="H116" s="113">
        <v>0.94</v>
      </c>
      <c r="I116" s="113">
        <f>G116*H116</f>
        <v>94</v>
      </c>
      <c r="J116" s="114">
        <f t="shared" si="45"/>
        <v>151.51515151515153</v>
      </c>
      <c r="K116" s="114">
        <f t="shared" si="46"/>
        <v>20.459999999999997</v>
      </c>
      <c r="L116" s="114">
        <f t="shared" si="47"/>
        <v>74.767600000000002</v>
      </c>
      <c r="M116" s="113"/>
      <c r="N116" s="113">
        <v>19</v>
      </c>
      <c r="O116" s="132">
        <f t="shared" si="48"/>
        <v>75</v>
      </c>
    </row>
    <row r="117" spans="1:16" ht="45" x14ac:dyDescent="0.25">
      <c r="A117" s="133">
        <v>46</v>
      </c>
      <c r="B117" s="50">
        <v>732</v>
      </c>
      <c r="C117" s="42" t="s">
        <v>122</v>
      </c>
      <c r="D117" s="42">
        <v>20</v>
      </c>
      <c r="E117" s="43">
        <v>10</v>
      </c>
      <c r="F117" s="43">
        <v>12</v>
      </c>
      <c r="G117" s="44">
        <v>100</v>
      </c>
      <c r="H117" s="44">
        <v>0.94</v>
      </c>
      <c r="I117" s="44">
        <f t="shared" ref="I117:I123" si="49">G117*H117</f>
        <v>94</v>
      </c>
      <c r="J117" s="45">
        <f t="shared" si="45"/>
        <v>151.51515151515153</v>
      </c>
      <c r="K117" s="45">
        <f t="shared" si="46"/>
        <v>9.2399999999999984</v>
      </c>
      <c r="L117" s="45">
        <f t="shared" si="47"/>
        <v>85.314400000000006</v>
      </c>
      <c r="M117" s="46"/>
      <c r="N117" s="46">
        <v>16</v>
      </c>
      <c r="O117" s="134">
        <f t="shared" si="48"/>
        <v>78</v>
      </c>
    </row>
    <row r="118" spans="1:16" ht="30" x14ac:dyDescent="0.25">
      <c r="A118" s="133">
        <v>47</v>
      </c>
      <c r="B118" s="50">
        <v>733</v>
      </c>
      <c r="C118" s="42" t="s">
        <v>123</v>
      </c>
      <c r="D118" s="42">
        <v>132</v>
      </c>
      <c r="E118" s="43">
        <v>120</v>
      </c>
      <c r="F118" s="43">
        <v>114</v>
      </c>
      <c r="G118" s="44">
        <v>320</v>
      </c>
      <c r="H118" s="44">
        <v>0.94</v>
      </c>
      <c r="I118" s="44">
        <f t="shared" si="49"/>
        <v>300.79999999999995</v>
      </c>
      <c r="J118" s="45">
        <f t="shared" si="45"/>
        <v>484.84848484848487</v>
      </c>
      <c r="K118" s="45">
        <f t="shared" si="46"/>
        <v>25.162499999999998</v>
      </c>
      <c r="L118" s="45">
        <f t="shared" si="47"/>
        <v>225.1112</v>
      </c>
      <c r="M118" s="46"/>
      <c r="N118" s="46">
        <v>160</v>
      </c>
      <c r="O118" s="134">
        <f t="shared" si="48"/>
        <v>140.79999999999995</v>
      </c>
    </row>
    <row r="119" spans="1:16" ht="45" x14ac:dyDescent="0.25">
      <c r="A119" s="133">
        <v>48</v>
      </c>
      <c r="B119" s="50">
        <v>734</v>
      </c>
      <c r="C119" s="42" t="s">
        <v>124</v>
      </c>
      <c r="D119" s="42">
        <v>128</v>
      </c>
      <c r="E119" s="43">
        <v>121</v>
      </c>
      <c r="F119" s="43">
        <v>121</v>
      </c>
      <c r="G119" s="44">
        <v>250</v>
      </c>
      <c r="H119" s="44">
        <v>0.94</v>
      </c>
      <c r="I119" s="44">
        <f t="shared" si="49"/>
        <v>235</v>
      </c>
      <c r="J119" s="45">
        <f t="shared" si="45"/>
        <v>378.78787878787881</v>
      </c>
      <c r="K119" s="45">
        <f t="shared" si="46"/>
        <v>32.559999999999995</v>
      </c>
      <c r="L119" s="45">
        <f t="shared" si="47"/>
        <v>158.48400000000001</v>
      </c>
      <c r="M119" s="46"/>
      <c r="N119" s="46">
        <v>72</v>
      </c>
      <c r="O119" s="134">
        <f t="shared" si="48"/>
        <v>163</v>
      </c>
    </row>
    <row r="120" spans="1:16" ht="30" x14ac:dyDescent="0.25">
      <c r="A120" s="135">
        <v>49</v>
      </c>
      <c r="B120" s="41">
        <v>771</v>
      </c>
      <c r="C120" s="42" t="s">
        <v>125</v>
      </c>
      <c r="D120" s="42"/>
      <c r="E120" s="43"/>
      <c r="F120" s="43"/>
      <c r="G120" s="44">
        <v>630</v>
      </c>
      <c r="H120" s="44">
        <v>0.75</v>
      </c>
      <c r="I120" s="44">
        <f t="shared" si="49"/>
        <v>472.5</v>
      </c>
      <c r="J120" s="45">
        <f t="shared" si="45"/>
        <v>954.54545454545462</v>
      </c>
      <c r="K120" s="45">
        <f t="shared" si="46"/>
        <v>0</v>
      </c>
      <c r="L120" s="45">
        <f t="shared" si="47"/>
        <v>472.5</v>
      </c>
      <c r="M120" s="46"/>
      <c r="N120" s="46">
        <v>190</v>
      </c>
      <c r="O120" s="134">
        <f t="shared" si="48"/>
        <v>282.5</v>
      </c>
    </row>
    <row r="121" spans="1:16" ht="30" x14ac:dyDescent="0.25">
      <c r="A121" s="135"/>
      <c r="B121" s="41"/>
      <c r="C121" s="42" t="s">
        <v>126</v>
      </c>
      <c r="D121" s="42">
        <v>244.5</v>
      </c>
      <c r="E121" s="43">
        <v>291</v>
      </c>
      <c r="F121" s="43">
        <v>258.5</v>
      </c>
      <c r="G121" s="44">
        <v>630</v>
      </c>
      <c r="H121" s="44">
        <v>0.75</v>
      </c>
      <c r="I121" s="44">
        <f t="shared" si="49"/>
        <v>472.5</v>
      </c>
      <c r="J121" s="45">
        <f t="shared" si="45"/>
        <v>954.54545454545462</v>
      </c>
      <c r="K121" s="45">
        <f t="shared" si="46"/>
        <v>27.726984126984124</v>
      </c>
      <c r="L121" s="45">
        <f t="shared" si="47"/>
        <v>341.49</v>
      </c>
      <c r="M121" s="46"/>
      <c r="N121" s="46">
        <v>155</v>
      </c>
      <c r="O121" s="134">
        <f t="shared" si="48"/>
        <v>317.5</v>
      </c>
    </row>
    <row r="122" spans="1:16" x14ac:dyDescent="0.25">
      <c r="A122" s="133">
        <v>50</v>
      </c>
      <c r="B122" s="50">
        <v>772</v>
      </c>
      <c r="C122" s="42" t="s">
        <v>61</v>
      </c>
      <c r="D122" s="42"/>
      <c r="E122" s="43"/>
      <c r="F122" s="43"/>
      <c r="G122" s="44">
        <v>400</v>
      </c>
      <c r="H122" s="44">
        <v>0.94</v>
      </c>
      <c r="I122" s="44">
        <f t="shared" si="49"/>
        <v>376</v>
      </c>
      <c r="J122" s="45">
        <f t="shared" si="45"/>
        <v>606.06060606060612</v>
      </c>
      <c r="K122" s="45">
        <f t="shared" si="46"/>
        <v>0</v>
      </c>
      <c r="L122" s="45">
        <f t="shared" si="47"/>
        <v>376</v>
      </c>
      <c r="M122" s="46"/>
      <c r="N122" s="46">
        <v>23</v>
      </c>
      <c r="O122" s="134">
        <f t="shared" si="48"/>
        <v>353</v>
      </c>
    </row>
    <row r="123" spans="1:16" ht="30.75" thickBot="1" x14ac:dyDescent="0.3">
      <c r="A123" s="136">
        <v>51</v>
      </c>
      <c r="B123" s="137">
        <v>773</v>
      </c>
      <c r="C123" s="138" t="s">
        <v>127</v>
      </c>
      <c r="D123" s="138">
        <v>389</v>
      </c>
      <c r="E123" s="139">
        <v>347</v>
      </c>
      <c r="F123" s="138">
        <v>341</v>
      </c>
      <c r="G123" s="140">
        <v>630</v>
      </c>
      <c r="H123" s="141">
        <v>0.94</v>
      </c>
      <c r="I123" s="141">
        <f t="shared" si="49"/>
        <v>592.19999999999993</v>
      </c>
      <c r="J123" s="142">
        <f t="shared" si="45"/>
        <v>954.54545454545462</v>
      </c>
      <c r="K123" s="142">
        <f t="shared" si="46"/>
        <v>37.609523809523807</v>
      </c>
      <c r="L123" s="142">
        <f t="shared" si="47"/>
        <v>369.47640000000001</v>
      </c>
      <c r="M123" s="143"/>
      <c r="N123" s="143">
        <v>286</v>
      </c>
      <c r="O123" s="144">
        <f t="shared" si="48"/>
        <v>306.19999999999993</v>
      </c>
    </row>
    <row r="124" spans="1:16" ht="21.75" thickBot="1" x14ac:dyDescent="0.4">
      <c r="A124" s="145" t="s">
        <v>128</v>
      </c>
      <c r="B124" s="146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8"/>
    </row>
    <row r="125" spans="1:16" x14ac:dyDescent="0.25">
      <c r="A125" s="149">
        <v>1</v>
      </c>
      <c r="B125" s="150" t="s">
        <v>129</v>
      </c>
      <c r="C125" s="124" t="s">
        <v>15</v>
      </c>
      <c r="D125" s="125">
        <v>154</v>
      </c>
      <c r="E125" s="125">
        <v>229</v>
      </c>
      <c r="F125" s="125">
        <v>185</v>
      </c>
      <c r="G125" s="126">
        <v>250</v>
      </c>
      <c r="H125" s="127">
        <v>0.75</v>
      </c>
      <c r="I125" s="127">
        <f>G125*H125</f>
        <v>187.5</v>
      </c>
      <c r="J125" s="128">
        <f t="shared" ref="J125:J129" si="50">G125/660*1000</f>
        <v>378.78787878787881</v>
      </c>
      <c r="K125" s="128">
        <f t="shared" ref="K125:K129" si="51">(D125+E125+F125)/3*100/J125</f>
        <v>49.984000000000002</v>
      </c>
      <c r="L125" s="128">
        <f t="shared" ref="L125:L129" si="52">I125*(100-K125)/100</f>
        <v>93.78</v>
      </c>
      <c r="M125" s="127"/>
      <c r="N125" s="127">
        <v>161</v>
      </c>
      <c r="O125" s="129">
        <f t="shared" ref="O125:O129" si="53">I125-N125</f>
        <v>26.5</v>
      </c>
    </row>
    <row r="126" spans="1:16" x14ac:dyDescent="0.25">
      <c r="A126" s="151"/>
      <c r="B126" s="152"/>
      <c r="C126" s="153" t="s">
        <v>15</v>
      </c>
      <c r="D126" s="154"/>
      <c r="E126" s="154"/>
      <c r="F126" s="154"/>
      <c r="G126" s="155">
        <v>250</v>
      </c>
      <c r="H126" s="156">
        <v>0.75</v>
      </c>
      <c r="I126" s="156" t="s">
        <v>63</v>
      </c>
      <c r="J126" s="157">
        <v>378.78787878787881</v>
      </c>
      <c r="K126" s="157">
        <v>49.984000000000002</v>
      </c>
      <c r="L126" s="157">
        <v>93.78</v>
      </c>
      <c r="M126" s="156"/>
      <c r="N126" s="156"/>
      <c r="O126" s="158"/>
    </row>
    <row r="127" spans="1:16" ht="45" x14ac:dyDescent="0.25">
      <c r="A127" s="130">
        <v>2</v>
      </c>
      <c r="B127" s="131" t="s">
        <v>130</v>
      </c>
      <c r="C127" s="58" t="s">
        <v>131</v>
      </c>
      <c r="D127" s="59">
        <v>102</v>
      </c>
      <c r="E127" s="59">
        <v>59</v>
      </c>
      <c r="F127" s="59">
        <v>79</v>
      </c>
      <c r="G127" s="46">
        <v>320</v>
      </c>
      <c r="H127" s="113">
        <v>0.94</v>
      </c>
      <c r="I127" s="113">
        <f>G127*H127</f>
        <v>300.79999999999995</v>
      </c>
      <c r="J127" s="114">
        <f t="shared" si="50"/>
        <v>484.84848484848487</v>
      </c>
      <c r="K127" s="114">
        <f t="shared" si="51"/>
        <v>16.5</v>
      </c>
      <c r="L127" s="114">
        <f t="shared" si="52"/>
        <v>251.16799999999995</v>
      </c>
      <c r="M127" s="113"/>
      <c r="N127" s="113">
        <v>55</v>
      </c>
      <c r="O127" s="132">
        <f t="shared" si="53"/>
        <v>245.79999999999995</v>
      </c>
    </row>
    <row r="128" spans="1:16" ht="45" x14ac:dyDescent="0.25">
      <c r="A128" s="130">
        <v>3</v>
      </c>
      <c r="B128" s="131" t="s">
        <v>132</v>
      </c>
      <c r="C128" s="58" t="s">
        <v>61</v>
      </c>
      <c r="D128" s="59">
        <v>83</v>
      </c>
      <c r="E128" s="59">
        <v>54</v>
      </c>
      <c r="F128" s="59">
        <v>114</v>
      </c>
      <c r="G128" s="46">
        <v>400</v>
      </c>
      <c r="H128" s="113">
        <v>0.94</v>
      </c>
      <c r="I128" s="113">
        <f>G128*H128</f>
        <v>376</v>
      </c>
      <c r="J128" s="114">
        <f t="shared" si="50"/>
        <v>606.06060606060612</v>
      </c>
      <c r="K128" s="114">
        <f t="shared" si="51"/>
        <v>13.805000000000001</v>
      </c>
      <c r="L128" s="114">
        <f t="shared" si="52"/>
        <v>324.09319999999997</v>
      </c>
      <c r="M128" s="113"/>
      <c r="N128" s="113">
        <v>188</v>
      </c>
      <c r="O128" s="132">
        <f t="shared" si="53"/>
        <v>188</v>
      </c>
    </row>
    <row r="129" spans="1:15" ht="15.75" thickBot="1" x14ac:dyDescent="0.3">
      <c r="A129" s="159">
        <v>4</v>
      </c>
      <c r="B129" s="160" t="s">
        <v>133</v>
      </c>
      <c r="C129" s="161" t="s">
        <v>18</v>
      </c>
      <c r="D129" s="162"/>
      <c r="E129" s="162"/>
      <c r="F129" s="162"/>
      <c r="G129" s="143">
        <v>100</v>
      </c>
      <c r="H129" s="163">
        <v>0.94</v>
      </c>
      <c r="I129" s="163">
        <f>G129*H129</f>
        <v>94</v>
      </c>
      <c r="J129" s="164">
        <f t="shared" si="50"/>
        <v>151.51515151515153</v>
      </c>
      <c r="K129" s="164">
        <f t="shared" si="51"/>
        <v>0</v>
      </c>
      <c r="L129" s="164">
        <f t="shared" si="52"/>
        <v>94</v>
      </c>
      <c r="M129" s="163"/>
      <c r="N129" s="163">
        <v>20</v>
      </c>
      <c r="O129" s="165">
        <f t="shared" si="53"/>
        <v>74</v>
      </c>
    </row>
    <row r="130" spans="1:15" ht="20.25" thickBot="1" x14ac:dyDescent="0.4">
      <c r="A130" s="166" t="s">
        <v>134</v>
      </c>
      <c r="B130" s="167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9"/>
    </row>
    <row r="131" spans="1:15" ht="15.75" thickBot="1" x14ac:dyDescent="0.3">
      <c r="A131" s="170">
        <v>1</v>
      </c>
      <c r="B131" s="171">
        <v>311</v>
      </c>
      <c r="C131" s="172" t="s">
        <v>61</v>
      </c>
      <c r="D131" s="173">
        <v>262</v>
      </c>
      <c r="E131" s="173">
        <v>246</v>
      </c>
      <c r="F131" s="173">
        <v>226</v>
      </c>
      <c r="G131" s="174">
        <v>400</v>
      </c>
      <c r="H131" s="175">
        <v>0.94</v>
      </c>
      <c r="I131" s="175">
        <f>G131*H131</f>
        <v>376</v>
      </c>
      <c r="J131" s="176">
        <f t="shared" ref="J131" si="54">G131/660*1000</f>
        <v>606.06060606060612</v>
      </c>
      <c r="K131" s="176">
        <f t="shared" ref="K131" si="55">(D131+E131+F131)/3*100/J131</f>
        <v>40.36999999999999</v>
      </c>
      <c r="L131" s="176">
        <f t="shared" ref="L131" si="56">I131*(100-K131)/100</f>
        <v>224.20880000000005</v>
      </c>
      <c r="M131" s="175"/>
      <c r="N131" s="175">
        <v>170</v>
      </c>
      <c r="O131" s="177">
        <f t="shared" ref="O131" si="57">I131-N131</f>
        <v>206</v>
      </c>
    </row>
    <row r="132" spans="1:15" ht="20.25" thickBot="1" x14ac:dyDescent="0.4">
      <c r="A132" s="178" t="s">
        <v>135</v>
      </c>
      <c r="B132" s="179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1"/>
    </row>
    <row r="133" spans="1:15" x14ac:dyDescent="0.25">
      <c r="A133" s="122">
        <v>1</v>
      </c>
      <c r="B133" s="123">
        <v>31</v>
      </c>
      <c r="C133" s="124" t="s">
        <v>61</v>
      </c>
      <c r="D133" s="125">
        <v>107</v>
      </c>
      <c r="E133" s="125">
        <v>115</v>
      </c>
      <c r="F133" s="125">
        <v>99</v>
      </c>
      <c r="G133" s="126">
        <v>400</v>
      </c>
      <c r="H133" s="127">
        <v>0.94</v>
      </c>
      <c r="I133" s="127">
        <f>G133*H133</f>
        <v>376</v>
      </c>
      <c r="J133" s="128">
        <f t="shared" ref="J133:J135" si="58">G133/660*1000</f>
        <v>606.06060606060612</v>
      </c>
      <c r="K133" s="128">
        <f t="shared" ref="K133:K135" si="59">(D133+E133+F133)/3*100/J133</f>
        <v>17.654999999999998</v>
      </c>
      <c r="L133" s="128">
        <f t="shared" ref="L133:L135" si="60">I133*(100-K133)/100</f>
        <v>309.61720000000003</v>
      </c>
      <c r="M133" s="127"/>
      <c r="N133" s="127">
        <v>96</v>
      </c>
      <c r="O133" s="129">
        <f t="shared" ref="O133:O135" si="61">I133-N133</f>
        <v>280</v>
      </c>
    </row>
    <row r="134" spans="1:15" x14ac:dyDescent="0.25">
      <c r="A134" s="130">
        <v>2</v>
      </c>
      <c r="B134" s="131">
        <v>21</v>
      </c>
      <c r="C134" s="58" t="s">
        <v>61</v>
      </c>
      <c r="D134" s="59">
        <v>248</v>
      </c>
      <c r="E134" s="59">
        <v>305</v>
      </c>
      <c r="F134" s="59">
        <v>223</v>
      </c>
      <c r="G134" s="46">
        <v>400</v>
      </c>
      <c r="H134" s="113">
        <v>0.94</v>
      </c>
      <c r="I134" s="113">
        <f>G134*H134</f>
        <v>376</v>
      </c>
      <c r="J134" s="114">
        <f t="shared" si="58"/>
        <v>606.06060606060612</v>
      </c>
      <c r="K134" s="114">
        <f t="shared" si="59"/>
        <v>42.68</v>
      </c>
      <c r="L134" s="114">
        <f t="shared" si="60"/>
        <v>215.5232</v>
      </c>
      <c r="M134" s="113"/>
      <c r="N134" s="113">
        <v>140</v>
      </c>
      <c r="O134" s="132">
        <f t="shared" si="61"/>
        <v>236</v>
      </c>
    </row>
    <row r="135" spans="1:15" ht="15.75" thickBot="1" x14ac:dyDescent="0.3">
      <c r="A135" s="159">
        <v>3</v>
      </c>
      <c r="B135" s="160">
        <v>61</v>
      </c>
      <c r="C135" s="161" t="s">
        <v>61</v>
      </c>
      <c r="D135" s="162">
        <v>254</v>
      </c>
      <c r="E135" s="162">
        <v>107</v>
      </c>
      <c r="F135" s="162">
        <v>151</v>
      </c>
      <c r="G135" s="143">
        <v>400</v>
      </c>
      <c r="H135" s="163">
        <v>0.94</v>
      </c>
      <c r="I135" s="163">
        <f>G135*H135</f>
        <v>376</v>
      </c>
      <c r="J135" s="164">
        <f t="shared" si="58"/>
        <v>606.06060606060612</v>
      </c>
      <c r="K135" s="164">
        <f t="shared" si="59"/>
        <v>28.159999999999993</v>
      </c>
      <c r="L135" s="164">
        <f t="shared" si="60"/>
        <v>270.11840000000001</v>
      </c>
      <c r="M135" s="163"/>
      <c r="N135" s="163">
        <v>150</v>
      </c>
      <c r="O135" s="165">
        <f t="shared" si="61"/>
        <v>226</v>
      </c>
    </row>
    <row r="136" spans="1:15" ht="20.25" thickBot="1" x14ac:dyDescent="0.4">
      <c r="A136" s="182" t="s">
        <v>136</v>
      </c>
      <c r="B136" s="183"/>
      <c r="C136" s="184"/>
      <c r="D136" s="185"/>
      <c r="E136" s="185"/>
      <c r="F136" s="185"/>
      <c r="G136" s="186"/>
      <c r="H136" s="186"/>
      <c r="I136" s="186"/>
      <c r="J136" s="187"/>
      <c r="K136" s="187"/>
      <c r="L136" s="187"/>
      <c r="M136" s="186"/>
      <c r="N136" s="186"/>
      <c r="O136" s="188"/>
    </row>
    <row r="137" spans="1:15" x14ac:dyDescent="0.25">
      <c r="A137" s="122">
        <v>1</v>
      </c>
      <c r="B137" s="123" t="s">
        <v>137</v>
      </c>
      <c r="C137" s="124" t="s">
        <v>16</v>
      </c>
      <c r="D137" s="125"/>
      <c r="E137" s="125"/>
      <c r="F137" s="125"/>
      <c r="G137" s="126">
        <v>160</v>
      </c>
      <c r="H137" s="126">
        <v>0.94</v>
      </c>
      <c r="I137" s="126">
        <f t="shared" ref="I137:I171" si="62">G137*H137</f>
        <v>150.39999999999998</v>
      </c>
      <c r="J137" s="189">
        <f t="shared" ref="J137:J154" si="63">G137/660*1000</f>
        <v>242.42424242424244</v>
      </c>
      <c r="K137" s="189">
        <f t="shared" ref="K137:K154" si="64">(D137+E137+F137)/3*100/J137</f>
        <v>0</v>
      </c>
      <c r="L137" s="189">
        <f t="shared" ref="L137:L154" si="65">I137*(100-K137)/100</f>
        <v>150.39999999999998</v>
      </c>
      <c r="M137" s="126"/>
      <c r="N137" s="126">
        <v>27</v>
      </c>
      <c r="O137" s="190">
        <f t="shared" ref="O137:O171" si="66">I137-N137</f>
        <v>123.39999999999998</v>
      </c>
    </row>
    <row r="138" spans="1:15" x14ac:dyDescent="0.25">
      <c r="A138" s="130">
        <v>2</v>
      </c>
      <c r="B138" s="131" t="s">
        <v>138</v>
      </c>
      <c r="C138" s="58" t="s">
        <v>15</v>
      </c>
      <c r="D138" s="59"/>
      <c r="E138" s="59"/>
      <c r="F138" s="59"/>
      <c r="G138" s="46">
        <v>250</v>
      </c>
      <c r="H138" s="46">
        <v>0.94</v>
      </c>
      <c r="I138" s="46">
        <f t="shared" si="62"/>
        <v>235</v>
      </c>
      <c r="J138" s="76">
        <f t="shared" si="63"/>
        <v>378.78787878787881</v>
      </c>
      <c r="K138" s="76">
        <f t="shared" si="64"/>
        <v>0</v>
      </c>
      <c r="L138" s="76">
        <f t="shared" si="65"/>
        <v>235</v>
      </c>
      <c r="M138" s="46"/>
      <c r="N138" s="46">
        <v>70</v>
      </c>
      <c r="O138" s="134">
        <f t="shared" si="66"/>
        <v>165</v>
      </c>
    </row>
    <row r="139" spans="1:15" ht="15.75" thickBot="1" x14ac:dyDescent="0.3">
      <c r="A139" s="130">
        <v>3</v>
      </c>
      <c r="B139" s="131" t="s">
        <v>139</v>
      </c>
      <c r="C139" s="58" t="s">
        <v>16</v>
      </c>
      <c r="D139" s="59"/>
      <c r="E139" s="59"/>
      <c r="F139" s="59"/>
      <c r="G139" s="46">
        <v>160</v>
      </c>
      <c r="H139" s="46">
        <v>0.94</v>
      </c>
      <c r="I139" s="46">
        <f t="shared" si="62"/>
        <v>150.39999999999998</v>
      </c>
      <c r="J139" s="76">
        <f t="shared" si="63"/>
        <v>242.42424242424244</v>
      </c>
      <c r="K139" s="76">
        <f t="shared" si="64"/>
        <v>0</v>
      </c>
      <c r="L139" s="76">
        <f t="shared" si="65"/>
        <v>150.39999999999998</v>
      </c>
      <c r="M139" s="46"/>
      <c r="N139" s="46">
        <v>22</v>
      </c>
      <c r="O139" s="134">
        <f t="shared" si="66"/>
        <v>128.39999999999998</v>
      </c>
    </row>
    <row r="140" spans="1:15" x14ac:dyDescent="0.25">
      <c r="A140" s="122">
        <v>4</v>
      </c>
      <c r="B140" s="131" t="s">
        <v>140</v>
      </c>
      <c r="C140" s="58" t="s">
        <v>15</v>
      </c>
      <c r="D140" s="59"/>
      <c r="E140" s="59"/>
      <c r="F140" s="59"/>
      <c r="G140" s="46">
        <v>250</v>
      </c>
      <c r="H140" s="46">
        <v>0.94</v>
      </c>
      <c r="I140" s="46">
        <f t="shared" si="62"/>
        <v>235</v>
      </c>
      <c r="J140" s="76">
        <f t="shared" si="63"/>
        <v>378.78787878787881</v>
      </c>
      <c r="K140" s="76">
        <f t="shared" si="64"/>
        <v>0</v>
      </c>
      <c r="L140" s="76">
        <f t="shared" si="65"/>
        <v>235</v>
      </c>
      <c r="M140" s="46"/>
      <c r="N140" s="46">
        <v>44</v>
      </c>
      <c r="O140" s="134">
        <f t="shared" si="66"/>
        <v>191</v>
      </c>
    </row>
    <row r="141" spans="1:15" x14ac:dyDescent="0.25">
      <c r="A141" s="130">
        <v>5</v>
      </c>
      <c r="B141" s="131" t="s">
        <v>141</v>
      </c>
      <c r="C141" s="58" t="s">
        <v>61</v>
      </c>
      <c r="D141" s="59"/>
      <c r="E141" s="59"/>
      <c r="F141" s="59"/>
      <c r="G141" s="46">
        <v>400</v>
      </c>
      <c r="H141" s="46">
        <v>0.94</v>
      </c>
      <c r="I141" s="46">
        <f t="shared" si="62"/>
        <v>376</v>
      </c>
      <c r="J141" s="76">
        <f t="shared" si="63"/>
        <v>606.06060606060612</v>
      </c>
      <c r="K141" s="76">
        <f t="shared" si="64"/>
        <v>0</v>
      </c>
      <c r="L141" s="76">
        <f t="shared" si="65"/>
        <v>376</v>
      </c>
      <c r="M141" s="46"/>
      <c r="N141" s="46">
        <v>96</v>
      </c>
      <c r="O141" s="134">
        <f t="shared" si="66"/>
        <v>280</v>
      </c>
    </row>
    <row r="142" spans="1:15" ht="15.75" thickBot="1" x14ac:dyDescent="0.3">
      <c r="A142" s="130">
        <v>6</v>
      </c>
      <c r="B142" s="131" t="s">
        <v>142</v>
      </c>
      <c r="C142" s="58" t="s">
        <v>143</v>
      </c>
      <c r="D142" s="59"/>
      <c r="E142" s="59"/>
      <c r="F142" s="59"/>
      <c r="G142" s="46">
        <v>180</v>
      </c>
      <c r="H142" s="46">
        <v>0.94</v>
      </c>
      <c r="I142" s="46">
        <f t="shared" si="62"/>
        <v>169.2</v>
      </c>
      <c r="J142" s="76">
        <f t="shared" si="63"/>
        <v>272.72727272727269</v>
      </c>
      <c r="K142" s="76">
        <f t="shared" si="64"/>
        <v>0</v>
      </c>
      <c r="L142" s="76">
        <f t="shared" si="65"/>
        <v>169.2</v>
      </c>
      <c r="M142" s="46"/>
      <c r="N142" s="46">
        <v>92</v>
      </c>
      <c r="O142" s="134">
        <f t="shared" si="66"/>
        <v>77.199999999999989</v>
      </c>
    </row>
    <row r="143" spans="1:15" x14ac:dyDescent="0.25">
      <c r="A143" s="122">
        <v>7</v>
      </c>
      <c r="B143" s="131" t="s">
        <v>144</v>
      </c>
      <c r="C143" s="58" t="s">
        <v>18</v>
      </c>
      <c r="D143" s="59"/>
      <c r="E143" s="59"/>
      <c r="F143" s="59"/>
      <c r="G143" s="46">
        <v>100</v>
      </c>
      <c r="H143" s="46">
        <v>0.94</v>
      </c>
      <c r="I143" s="46">
        <f t="shared" si="62"/>
        <v>94</v>
      </c>
      <c r="J143" s="76">
        <f t="shared" si="63"/>
        <v>151.51515151515153</v>
      </c>
      <c r="K143" s="76">
        <f t="shared" si="64"/>
        <v>0</v>
      </c>
      <c r="L143" s="76">
        <f t="shared" si="65"/>
        <v>94</v>
      </c>
      <c r="M143" s="46"/>
      <c r="N143" s="46">
        <v>61</v>
      </c>
      <c r="O143" s="134">
        <f t="shared" si="66"/>
        <v>33</v>
      </c>
    </row>
    <row r="144" spans="1:15" x14ac:dyDescent="0.25">
      <c r="A144" s="130">
        <v>8</v>
      </c>
      <c r="B144" s="131" t="s">
        <v>145</v>
      </c>
      <c r="C144" s="58" t="s">
        <v>61</v>
      </c>
      <c r="D144" s="59"/>
      <c r="E144" s="59"/>
      <c r="F144" s="59"/>
      <c r="G144" s="46">
        <v>400</v>
      </c>
      <c r="H144" s="46">
        <v>0.94</v>
      </c>
      <c r="I144" s="46">
        <f t="shared" si="62"/>
        <v>376</v>
      </c>
      <c r="J144" s="76">
        <f t="shared" si="63"/>
        <v>606.06060606060612</v>
      </c>
      <c r="K144" s="76">
        <f t="shared" si="64"/>
        <v>0</v>
      </c>
      <c r="L144" s="76">
        <f t="shared" si="65"/>
        <v>376</v>
      </c>
      <c r="M144" s="46"/>
      <c r="N144" s="46">
        <v>94</v>
      </c>
      <c r="O144" s="134">
        <f t="shared" si="66"/>
        <v>282</v>
      </c>
    </row>
    <row r="145" spans="1:15" ht="15.75" thickBot="1" x14ac:dyDescent="0.3">
      <c r="A145" s="130">
        <v>9</v>
      </c>
      <c r="B145" s="131" t="s">
        <v>146</v>
      </c>
      <c r="C145" s="58" t="s">
        <v>61</v>
      </c>
      <c r="D145" s="59"/>
      <c r="E145" s="59"/>
      <c r="F145" s="59"/>
      <c r="G145" s="46">
        <v>400</v>
      </c>
      <c r="H145" s="46">
        <v>0.94</v>
      </c>
      <c r="I145" s="46">
        <f t="shared" si="62"/>
        <v>376</v>
      </c>
      <c r="J145" s="76">
        <f t="shared" si="63"/>
        <v>606.06060606060612</v>
      </c>
      <c r="K145" s="76">
        <f t="shared" si="64"/>
        <v>0</v>
      </c>
      <c r="L145" s="76">
        <f t="shared" si="65"/>
        <v>376</v>
      </c>
      <c r="M145" s="46"/>
      <c r="N145" s="46">
        <v>203</v>
      </c>
      <c r="O145" s="134">
        <f t="shared" si="66"/>
        <v>173</v>
      </c>
    </row>
    <row r="146" spans="1:15" x14ac:dyDescent="0.25">
      <c r="A146" s="122">
        <v>10</v>
      </c>
      <c r="B146" s="131" t="s">
        <v>147</v>
      </c>
      <c r="C146" s="58" t="s">
        <v>15</v>
      </c>
      <c r="D146" s="59"/>
      <c r="E146" s="59"/>
      <c r="F146" s="59"/>
      <c r="G146" s="46">
        <v>250</v>
      </c>
      <c r="H146" s="46">
        <v>0.94</v>
      </c>
      <c r="I146" s="46">
        <f t="shared" si="62"/>
        <v>235</v>
      </c>
      <c r="J146" s="76">
        <f t="shared" si="63"/>
        <v>378.78787878787881</v>
      </c>
      <c r="K146" s="76">
        <f t="shared" si="64"/>
        <v>0</v>
      </c>
      <c r="L146" s="76">
        <f t="shared" si="65"/>
        <v>235</v>
      </c>
      <c r="M146" s="46"/>
      <c r="N146" s="46">
        <v>40</v>
      </c>
      <c r="O146" s="134">
        <f t="shared" si="66"/>
        <v>195</v>
      </c>
    </row>
    <row r="147" spans="1:15" x14ac:dyDescent="0.25">
      <c r="A147" s="130">
        <v>11</v>
      </c>
      <c r="B147" s="131" t="s">
        <v>148</v>
      </c>
      <c r="C147" s="58" t="s">
        <v>18</v>
      </c>
      <c r="D147" s="59"/>
      <c r="E147" s="59"/>
      <c r="F147" s="59"/>
      <c r="G147" s="46">
        <v>100</v>
      </c>
      <c r="H147" s="46">
        <v>0.94</v>
      </c>
      <c r="I147" s="46">
        <f t="shared" si="62"/>
        <v>94</v>
      </c>
      <c r="J147" s="76">
        <f t="shared" si="63"/>
        <v>151.51515151515153</v>
      </c>
      <c r="K147" s="76">
        <f t="shared" si="64"/>
        <v>0</v>
      </c>
      <c r="L147" s="76">
        <f t="shared" si="65"/>
        <v>94</v>
      </c>
      <c r="M147" s="46"/>
      <c r="N147" s="46">
        <v>33</v>
      </c>
      <c r="O147" s="134">
        <f t="shared" si="66"/>
        <v>61</v>
      </c>
    </row>
    <row r="148" spans="1:15" x14ac:dyDescent="0.25">
      <c r="A148" s="130">
        <v>12</v>
      </c>
      <c r="B148" s="131" t="s">
        <v>149</v>
      </c>
      <c r="C148" s="58" t="s">
        <v>15</v>
      </c>
      <c r="D148" s="59"/>
      <c r="E148" s="59"/>
      <c r="F148" s="59"/>
      <c r="G148" s="46">
        <v>250</v>
      </c>
      <c r="H148" s="46">
        <v>0.94</v>
      </c>
      <c r="I148" s="46">
        <f t="shared" si="62"/>
        <v>235</v>
      </c>
      <c r="J148" s="76">
        <f t="shared" si="63"/>
        <v>378.78787878787881</v>
      </c>
      <c r="K148" s="76">
        <f t="shared" si="64"/>
        <v>0</v>
      </c>
      <c r="L148" s="76">
        <f t="shared" si="65"/>
        <v>235</v>
      </c>
      <c r="M148" s="46"/>
      <c r="N148" s="46">
        <v>43</v>
      </c>
      <c r="O148" s="134">
        <f t="shared" si="66"/>
        <v>192</v>
      </c>
    </row>
    <row r="149" spans="1:15" x14ac:dyDescent="0.25">
      <c r="A149" s="191">
        <v>13</v>
      </c>
      <c r="B149" s="192" t="s">
        <v>150</v>
      </c>
      <c r="C149" s="58" t="s">
        <v>117</v>
      </c>
      <c r="D149" s="59"/>
      <c r="E149" s="59"/>
      <c r="F149" s="59"/>
      <c r="G149" s="46">
        <v>1000</v>
      </c>
      <c r="H149" s="46">
        <v>0.75</v>
      </c>
      <c r="I149" s="46">
        <f t="shared" si="62"/>
        <v>750</v>
      </c>
      <c r="J149" s="76">
        <f t="shared" si="63"/>
        <v>1515.1515151515152</v>
      </c>
      <c r="K149" s="76">
        <f t="shared" si="64"/>
        <v>0</v>
      </c>
      <c r="L149" s="76">
        <f t="shared" si="65"/>
        <v>750</v>
      </c>
      <c r="M149" s="46"/>
      <c r="N149" s="46">
        <v>670</v>
      </c>
      <c r="O149" s="134">
        <f t="shared" si="66"/>
        <v>80</v>
      </c>
    </row>
    <row r="150" spans="1:15" x14ac:dyDescent="0.25">
      <c r="A150" s="191"/>
      <c r="B150" s="192"/>
      <c r="C150" s="58" t="s">
        <v>117</v>
      </c>
      <c r="D150" s="59"/>
      <c r="E150" s="59"/>
      <c r="F150" s="59"/>
      <c r="G150" s="46">
        <v>1000</v>
      </c>
      <c r="H150" s="46">
        <v>0.75</v>
      </c>
      <c r="I150" s="46">
        <f t="shared" si="62"/>
        <v>750</v>
      </c>
      <c r="J150" s="76">
        <f t="shared" si="63"/>
        <v>1515.1515151515152</v>
      </c>
      <c r="K150" s="76">
        <f t="shared" si="64"/>
        <v>0</v>
      </c>
      <c r="L150" s="76">
        <f t="shared" si="65"/>
        <v>750</v>
      </c>
      <c r="M150" s="46"/>
      <c r="N150" s="46">
        <v>670</v>
      </c>
      <c r="O150" s="134">
        <f t="shared" si="66"/>
        <v>80</v>
      </c>
    </row>
    <row r="151" spans="1:15" x14ac:dyDescent="0.25">
      <c r="A151" s="191">
        <v>14</v>
      </c>
      <c r="B151" s="192" t="s">
        <v>151</v>
      </c>
      <c r="C151" s="58" t="s">
        <v>15</v>
      </c>
      <c r="D151" s="59"/>
      <c r="E151" s="59"/>
      <c r="F151" s="59"/>
      <c r="G151" s="46">
        <v>250</v>
      </c>
      <c r="H151" s="46">
        <v>0.75</v>
      </c>
      <c r="I151" s="46">
        <f t="shared" si="62"/>
        <v>187.5</v>
      </c>
      <c r="J151" s="76">
        <f t="shared" si="63"/>
        <v>378.78787878787881</v>
      </c>
      <c r="K151" s="76">
        <f t="shared" si="64"/>
        <v>0</v>
      </c>
      <c r="L151" s="76">
        <f t="shared" si="65"/>
        <v>187.5</v>
      </c>
      <c r="M151" s="46"/>
      <c r="N151" s="46" t="s">
        <v>152</v>
      </c>
      <c r="O151" s="134">
        <v>0</v>
      </c>
    </row>
    <row r="152" spans="1:15" x14ac:dyDescent="0.25">
      <c r="A152" s="191"/>
      <c r="B152" s="192"/>
      <c r="C152" s="58" t="s">
        <v>15</v>
      </c>
      <c r="D152" s="59"/>
      <c r="E152" s="59"/>
      <c r="F152" s="59"/>
      <c r="G152" s="46">
        <v>250</v>
      </c>
      <c r="H152" s="46">
        <v>0.75</v>
      </c>
      <c r="I152" s="46">
        <f t="shared" si="62"/>
        <v>187.5</v>
      </c>
      <c r="J152" s="76">
        <f t="shared" si="63"/>
        <v>378.78787878787881</v>
      </c>
      <c r="K152" s="76">
        <f t="shared" si="64"/>
        <v>0</v>
      </c>
      <c r="L152" s="76">
        <f t="shared" si="65"/>
        <v>187.5</v>
      </c>
      <c r="M152" s="46"/>
      <c r="N152" s="46">
        <v>98</v>
      </c>
      <c r="O152" s="134">
        <f t="shared" si="66"/>
        <v>89.5</v>
      </c>
    </row>
    <row r="153" spans="1:15" x14ac:dyDescent="0.25">
      <c r="A153" s="191">
        <v>15</v>
      </c>
      <c r="B153" s="192" t="s">
        <v>153</v>
      </c>
      <c r="C153" s="58" t="s">
        <v>15</v>
      </c>
      <c r="D153" s="59"/>
      <c r="E153" s="59"/>
      <c r="F153" s="59"/>
      <c r="G153" s="46">
        <v>250</v>
      </c>
      <c r="H153" s="46">
        <v>0.75</v>
      </c>
      <c r="I153" s="46">
        <f t="shared" si="62"/>
        <v>187.5</v>
      </c>
      <c r="J153" s="76">
        <f t="shared" si="63"/>
        <v>378.78787878787881</v>
      </c>
      <c r="K153" s="76">
        <f t="shared" si="64"/>
        <v>0</v>
      </c>
      <c r="L153" s="76">
        <f t="shared" si="65"/>
        <v>187.5</v>
      </c>
      <c r="M153" s="46"/>
      <c r="N153" s="46">
        <v>25</v>
      </c>
      <c r="O153" s="134">
        <f t="shared" si="66"/>
        <v>162.5</v>
      </c>
    </row>
    <row r="154" spans="1:15" x14ac:dyDescent="0.25">
      <c r="A154" s="191"/>
      <c r="B154" s="192"/>
      <c r="C154" s="58" t="s">
        <v>143</v>
      </c>
      <c r="D154" s="59"/>
      <c r="E154" s="59"/>
      <c r="F154" s="59"/>
      <c r="G154" s="46">
        <v>180</v>
      </c>
      <c r="H154" s="46">
        <v>0.75</v>
      </c>
      <c r="I154" s="46">
        <f t="shared" si="62"/>
        <v>135</v>
      </c>
      <c r="J154" s="76">
        <f t="shared" si="63"/>
        <v>272.72727272727269</v>
      </c>
      <c r="K154" s="76">
        <f t="shared" si="64"/>
        <v>0</v>
      </c>
      <c r="L154" s="76">
        <f t="shared" si="65"/>
        <v>135</v>
      </c>
      <c r="M154" s="46"/>
      <c r="N154" s="46">
        <v>31</v>
      </c>
      <c r="O154" s="134">
        <f t="shared" si="66"/>
        <v>104</v>
      </c>
    </row>
    <row r="155" spans="1:15" x14ac:dyDescent="0.25">
      <c r="A155" s="191">
        <v>16</v>
      </c>
      <c r="B155" s="192" t="s">
        <v>154</v>
      </c>
      <c r="C155" s="58" t="s">
        <v>61</v>
      </c>
      <c r="D155" s="59"/>
      <c r="E155" s="59"/>
      <c r="F155" s="59"/>
      <c r="G155" s="46">
        <v>400</v>
      </c>
      <c r="H155" s="46">
        <v>0.75</v>
      </c>
      <c r="I155" s="46">
        <f t="shared" si="62"/>
        <v>300</v>
      </c>
      <c r="J155" s="76">
        <v>954.54545454545462</v>
      </c>
      <c r="K155" s="76">
        <v>0</v>
      </c>
      <c r="L155" s="76">
        <v>472.5</v>
      </c>
      <c r="M155" s="46"/>
      <c r="N155" s="46" t="s">
        <v>152</v>
      </c>
      <c r="O155" s="134">
        <v>0</v>
      </c>
    </row>
    <row r="156" spans="1:15" x14ac:dyDescent="0.25">
      <c r="A156" s="191"/>
      <c r="B156" s="192"/>
      <c r="C156" s="58" t="s">
        <v>61</v>
      </c>
      <c r="D156" s="59"/>
      <c r="E156" s="59"/>
      <c r="F156" s="59"/>
      <c r="G156" s="46">
        <v>400</v>
      </c>
      <c r="H156" s="46">
        <v>0.75</v>
      </c>
      <c r="I156" s="46">
        <f t="shared" si="62"/>
        <v>300</v>
      </c>
      <c r="J156" s="76">
        <v>954.54545454545462</v>
      </c>
      <c r="K156" s="76">
        <v>0</v>
      </c>
      <c r="L156" s="76">
        <v>472.5</v>
      </c>
      <c r="M156" s="46"/>
      <c r="N156" s="46">
        <v>206</v>
      </c>
      <c r="O156" s="134">
        <f t="shared" si="66"/>
        <v>94</v>
      </c>
    </row>
    <row r="157" spans="1:15" ht="30" x14ac:dyDescent="0.25">
      <c r="A157" s="130">
        <v>17</v>
      </c>
      <c r="B157" s="131" t="s">
        <v>155</v>
      </c>
      <c r="C157" s="58" t="s">
        <v>61</v>
      </c>
      <c r="D157" s="59"/>
      <c r="E157" s="59"/>
      <c r="F157" s="59"/>
      <c r="G157" s="46">
        <v>400</v>
      </c>
      <c r="H157" s="46">
        <v>0.94</v>
      </c>
      <c r="I157" s="46">
        <f t="shared" si="62"/>
        <v>376</v>
      </c>
      <c r="J157" s="76">
        <v>606.06060606060612</v>
      </c>
      <c r="K157" s="76">
        <v>28.159999999999993</v>
      </c>
      <c r="L157" s="76">
        <v>270.11840000000001</v>
      </c>
      <c r="M157" s="46"/>
      <c r="N157" s="46">
        <v>70</v>
      </c>
      <c r="O157" s="134">
        <f t="shared" si="66"/>
        <v>306</v>
      </c>
    </row>
    <row r="158" spans="1:15" x14ac:dyDescent="0.25">
      <c r="A158" s="130">
        <v>18</v>
      </c>
      <c r="B158" s="131" t="s">
        <v>156</v>
      </c>
      <c r="C158" s="58" t="s">
        <v>61</v>
      </c>
      <c r="D158" s="59"/>
      <c r="E158" s="59"/>
      <c r="F158" s="59"/>
      <c r="G158" s="46">
        <v>400</v>
      </c>
      <c r="H158" s="46">
        <v>0.94</v>
      </c>
      <c r="I158" s="46">
        <f t="shared" si="62"/>
        <v>376</v>
      </c>
      <c r="J158" s="76">
        <v>606.06060606060612</v>
      </c>
      <c r="K158" s="76">
        <v>28.159999999999993</v>
      </c>
      <c r="L158" s="76">
        <v>270.11840000000001</v>
      </c>
      <c r="M158" s="46"/>
      <c r="N158" s="46">
        <v>132</v>
      </c>
      <c r="O158" s="134">
        <f t="shared" si="66"/>
        <v>244</v>
      </c>
    </row>
    <row r="159" spans="1:15" x14ac:dyDescent="0.25">
      <c r="A159" s="191">
        <v>19</v>
      </c>
      <c r="B159" s="192" t="s">
        <v>157</v>
      </c>
      <c r="C159" s="58" t="s">
        <v>61</v>
      </c>
      <c r="D159" s="59"/>
      <c r="E159" s="59"/>
      <c r="F159" s="59"/>
      <c r="G159" s="46">
        <v>400</v>
      </c>
      <c r="H159" s="46">
        <v>0.75</v>
      </c>
      <c r="I159" s="46">
        <f t="shared" si="62"/>
        <v>300</v>
      </c>
      <c r="J159" s="76">
        <f t="shared" ref="J159:J171" si="67">G159/660*1000</f>
        <v>606.06060606060612</v>
      </c>
      <c r="K159" s="76">
        <f t="shared" ref="K159:K171" si="68">(D159+E159+F159)/3*100/J159</f>
        <v>0</v>
      </c>
      <c r="L159" s="76">
        <f t="shared" ref="L159:L171" si="69">I159*(100-K159)/100</f>
        <v>300</v>
      </c>
      <c r="M159" s="46"/>
      <c r="N159" s="46">
        <v>117</v>
      </c>
      <c r="O159" s="134">
        <f t="shared" si="66"/>
        <v>183</v>
      </c>
    </row>
    <row r="160" spans="1:15" x14ac:dyDescent="0.25">
      <c r="A160" s="191"/>
      <c r="B160" s="192"/>
      <c r="C160" s="58" t="s">
        <v>61</v>
      </c>
      <c r="D160" s="59"/>
      <c r="E160" s="59"/>
      <c r="F160" s="59"/>
      <c r="G160" s="46">
        <v>400</v>
      </c>
      <c r="H160" s="46">
        <v>0.75</v>
      </c>
      <c r="I160" s="46">
        <f t="shared" si="62"/>
        <v>300</v>
      </c>
      <c r="J160" s="76">
        <f t="shared" si="67"/>
        <v>606.06060606060612</v>
      </c>
      <c r="K160" s="76">
        <f t="shared" si="68"/>
        <v>0</v>
      </c>
      <c r="L160" s="76">
        <f t="shared" si="69"/>
        <v>300</v>
      </c>
      <c r="M160" s="46"/>
      <c r="N160" s="46">
        <v>30</v>
      </c>
      <c r="O160" s="134">
        <f t="shared" si="66"/>
        <v>270</v>
      </c>
    </row>
    <row r="161" spans="1:15" x14ac:dyDescent="0.25">
      <c r="A161" s="191">
        <v>20</v>
      </c>
      <c r="B161" s="192" t="s">
        <v>158</v>
      </c>
      <c r="C161" s="58" t="s">
        <v>61</v>
      </c>
      <c r="D161" s="59"/>
      <c r="E161" s="59"/>
      <c r="F161" s="59"/>
      <c r="G161" s="46">
        <v>400</v>
      </c>
      <c r="H161" s="46">
        <v>0.75</v>
      </c>
      <c r="I161" s="46">
        <f t="shared" si="62"/>
        <v>300</v>
      </c>
      <c r="J161" s="76">
        <f t="shared" si="67"/>
        <v>606.06060606060612</v>
      </c>
      <c r="K161" s="76">
        <f t="shared" si="68"/>
        <v>0</v>
      </c>
      <c r="L161" s="76">
        <f t="shared" si="69"/>
        <v>300</v>
      </c>
      <c r="M161" s="46"/>
      <c r="N161" s="46" t="s">
        <v>152</v>
      </c>
      <c r="O161" s="134">
        <v>0</v>
      </c>
    </row>
    <row r="162" spans="1:15" x14ac:dyDescent="0.25">
      <c r="A162" s="191"/>
      <c r="B162" s="192"/>
      <c r="C162" s="58" t="s">
        <v>61</v>
      </c>
      <c r="D162" s="59"/>
      <c r="E162" s="59"/>
      <c r="F162" s="59"/>
      <c r="G162" s="46">
        <v>400</v>
      </c>
      <c r="H162" s="46">
        <v>0.75</v>
      </c>
      <c r="I162" s="46">
        <f t="shared" si="62"/>
        <v>300</v>
      </c>
      <c r="J162" s="76">
        <f t="shared" si="67"/>
        <v>606.06060606060612</v>
      </c>
      <c r="K162" s="76">
        <f t="shared" si="68"/>
        <v>0</v>
      </c>
      <c r="L162" s="76">
        <f t="shared" si="69"/>
        <v>300</v>
      </c>
      <c r="M162" s="46"/>
      <c r="N162" s="46">
        <v>87</v>
      </c>
      <c r="O162" s="134">
        <f t="shared" si="66"/>
        <v>213</v>
      </c>
    </row>
    <row r="163" spans="1:15" x14ac:dyDescent="0.25">
      <c r="A163" s="191">
        <v>21</v>
      </c>
      <c r="B163" s="192" t="s">
        <v>159</v>
      </c>
      <c r="C163" s="58" t="s">
        <v>61</v>
      </c>
      <c r="D163" s="59"/>
      <c r="E163" s="59"/>
      <c r="F163" s="59"/>
      <c r="G163" s="46">
        <v>400</v>
      </c>
      <c r="H163" s="46">
        <v>0.75</v>
      </c>
      <c r="I163" s="46">
        <f t="shared" si="62"/>
        <v>300</v>
      </c>
      <c r="J163" s="76">
        <f t="shared" si="67"/>
        <v>606.06060606060612</v>
      </c>
      <c r="K163" s="76">
        <f t="shared" si="68"/>
        <v>0</v>
      </c>
      <c r="L163" s="76">
        <f t="shared" si="69"/>
        <v>300</v>
      </c>
      <c r="M163" s="46"/>
      <c r="N163" s="46">
        <v>62</v>
      </c>
      <c r="O163" s="134">
        <f t="shared" si="66"/>
        <v>238</v>
      </c>
    </row>
    <row r="164" spans="1:15" x14ac:dyDescent="0.25">
      <c r="A164" s="191"/>
      <c r="B164" s="192"/>
      <c r="C164" s="58" t="s">
        <v>61</v>
      </c>
      <c r="D164" s="59"/>
      <c r="E164" s="59"/>
      <c r="F164" s="59"/>
      <c r="G164" s="46">
        <v>400</v>
      </c>
      <c r="H164" s="46">
        <v>0.75</v>
      </c>
      <c r="I164" s="46">
        <f t="shared" si="62"/>
        <v>300</v>
      </c>
      <c r="J164" s="76">
        <f t="shared" si="67"/>
        <v>606.06060606060612</v>
      </c>
      <c r="K164" s="76">
        <f t="shared" si="68"/>
        <v>0</v>
      </c>
      <c r="L164" s="76">
        <f t="shared" si="69"/>
        <v>300</v>
      </c>
      <c r="M164" s="46"/>
      <c r="N164" s="46">
        <v>68</v>
      </c>
      <c r="O164" s="134">
        <f t="shared" si="66"/>
        <v>232</v>
      </c>
    </row>
    <row r="165" spans="1:15" x14ac:dyDescent="0.25">
      <c r="A165" s="191">
        <v>22</v>
      </c>
      <c r="B165" s="192" t="s">
        <v>160</v>
      </c>
      <c r="C165" s="58" t="s">
        <v>61</v>
      </c>
      <c r="D165" s="59"/>
      <c r="E165" s="59"/>
      <c r="F165" s="59"/>
      <c r="G165" s="46">
        <v>400</v>
      </c>
      <c r="H165" s="46">
        <v>0.75</v>
      </c>
      <c r="I165" s="46">
        <f t="shared" si="62"/>
        <v>300</v>
      </c>
      <c r="J165" s="76">
        <f t="shared" si="67"/>
        <v>606.06060606060612</v>
      </c>
      <c r="K165" s="76">
        <f t="shared" si="68"/>
        <v>0</v>
      </c>
      <c r="L165" s="76">
        <f t="shared" si="69"/>
        <v>300</v>
      </c>
      <c r="M165" s="46"/>
      <c r="N165" s="46">
        <v>83</v>
      </c>
      <c r="O165" s="134">
        <f t="shared" si="66"/>
        <v>217</v>
      </c>
    </row>
    <row r="166" spans="1:15" x14ac:dyDescent="0.25">
      <c r="A166" s="191"/>
      <c r="B166" s="192"/>
      <c r="C166" s="58" t="s">
        <v>15</v>
      </c>
      <c r="D166" s="59"/>
      <c r="E166" s="59"/>
      <c r="F166" s="59"/>
      <c r="G166" s="46">
        <v>250</v>
      </c>
      <c r="H166" s="46">
        <v>0.75</v>
      </c>
      <c r="I166" s="46">
        <f t="shared" si="62"/>
        <v>187.5</v>
      </c>
      <c r="J166" s="76">
        <f t="shared" si="67"/>
        <v>378.78787878787881</v>
      </c>
      <c r="K166" s="76">
        <f t="shared" si="68"/>
        <v>0</v>
      </c>
      <c r="L166" s="76">
        <f t="shared" si="69"/>
        <v>187.5</v>
      </c>
      <c r="M166" s="46"/>
      <c r="N166" s="46" t="s">
        <v>152</v>
      </c>
      <c r="O166" s="134">
        <v>0</v>
      </c>
    </row>
    <row r="167" spans="1:15" x14ac:dyDescent="0.25">
      <c r="A167" s="191">
        <v>23</v>
      </c>
      <c r="B167" s="192" t="s">
        <v>161</v>
      </c>
      <c r="C167" s="58" t="s">
        <v>20</v>
      </c>
      <c r="D167" s="59"/>
      <c r="E167" s="59"/>
      <c r="F167" s="59"/>
      <c r="G167" s="46">
        <v>630</v>
      </c>
      <c r="H167" s="46">
        <v>0.75</v>
      </c>
      <c r="I167" s="46">
        <f t="shared" si="62"/>
        <v>472.5</v>
      </c>
      <c r="J167" s="76">
        <f t="shared" si="67"/>
        <v>954.54545454545462</v>
      </c>
      <c r="K167" s="76">
        <f t="shared" si="68"/>
        <v>0</v>
      </c>
      <c r="L167" s="76">
        <f t="shared" si="69"/>
        <v>472.5</v>
      </c>
      <c r="M167" s="46"/>
      <c r="N167" s="46" t="s">
        <v>152</v>
      </c>
      <c r="O167" s="134">
        <v>0</v>
      </c>
    </row>
    <row r="168" spans="1:15" x14ac:dyDescent="0.25">
      <c r="A168" s="191"/>
      <c r="B168" s="192"/>
      <c r="C168" s="58" t="s">
        <v>20</v>
      </c>
      <c r="D168" s="59"/>
      <c r="E168" s="59"/>
      <c r="F168" s="59"/>
      <c r="G168" s="46">
        <v>630</v>
      </c>
      <c r="H168" s="46">
        <v>0.75</v>
      </c>
      <c r="I168" s="46">
        <f t="shared" si="62"/>
        <v>472.5</v>
      </c>
      <c r="J168" s="76">
        <f t="shared" si="67"/>
        <v>954.54545454545462</v>
      </c>
      <c r="K168" s="76">
        <f t="shared" si="68"/>
        <v>0</v>
      </c>
      <c r="L168" s="76">
        <f t="shared" si="69"/>
        <v>472.5</v>
      </c>
      <c r="M168" s="46"/>
      <c r="N168" s="46">
        <v>162</v>
      </c>
      <c r="O168" s="134">
        <f t="shared" si="66"/>
        <v>310.5</v>
      </c>
    </row>
    <row r="169" spans="1:15" x14ac:dyDescent="0.25">
      <c r="A169" s="191">
        <v>24</v>
      </c>
      <c r="B169" s="192" t="s">
        <v>162</v>
      </c>
      <c r="C169" s="58" t="s">
        <v>15</v>
      </c>
      <c r="D169" s="59"/>
      <c r="E169" s="59"/>
      <c r="F169" s="59"/>
      <c r="G169" s="46">
        <v>250</v>
      </c>
      <c r="H169" s="46">
        <v>0.75</v>
      </c>
      <c r="I169" s="46">
        <f t="shared" si="62"/>
        <v>187.5</v>
      </c>
      <c r="J169" s="76">
        <f t="shared" si="67"/>
        <v>378.78787878787881</v>
      </c>
      <c r="K169" s="76">
        <f t="shared" si="68"/>
        <v>0</v>
      </c>
      <c r="L169" s="76">
        <f t="shared" si="69"/>
        <v>187.5</v>
      </c>
      <c r="M169" s="46"/>
      <c r="N169" s="46">
        <v>23</v>
      </c>
      <c r="O169" s="134">
        <f t="shared" si="66"/>
        <v>164.5</v>
      </c>
    </row>
    <row r="170" spans="1:15" x14ac:dyDescent="0.25">
      <c r="A170" s="191"/>
      <c r="B170" s="192"/>
      <c r="C170" s="58" t="s">
        <v>18</v>
      </c>
      <c r="D170" s="59"/>
      <c r="E170" s="59"/>
      <c r="F170" s="59"/>
      <c r="G170" s="46">
        <v>100</v>
      </c>
      <c r="H170" s="46">
        <v>0.75</v>
      </c>
      <c r="I170" s="46">
        <f t="shared" si="62"/>
        <v>75</v>
      </c>
      <c r="J170" s="76">
        <f t="shared" si="67"/>
        <v>151.51515151515153</v>
      </c>
      <c r="K170" s="76">
        <f t="shared" si="68"/>
        <v>0</v>
      </c>
      <c r="L170" s="76">
        <f t="shared" si="69"/>
        <v>75</v>
      </c>
      <c r="M170" s="46"/>
      <c r="N170" s="46" t="s">
        <v>19</v>
      </c>
      <c r="O170" s="134">
        <v>0</v>
      </c>
    </row>
    <row r="171" spans="1:15" ht="15.75" thickBot="1" x14ac:dyDescent="0.3">
      <c r="A171" s="159">
        <v>25</v>
      </c>
      <c r="B171" s="160" t="s">
        <v>163</v>
      </c>
      <c r="C171" s="161" t="s">
        <v>15</v>
      </c>
      <c r="D171" s="162"/>
      <c r="E171" s="162"/>
      <c r="F171" s="162"/>
      <c r="G171" s="193">
        <v>250</v>
      </c>
      <c r="H171" s="143">
        <v>0.94</v>
      </c>
      <c r="I171" s="143">
        <f t="shared" si="62"/>
        <v>235</v>
      </c>
      <c r="J171" s="194">
        <f t="shared" si="67"/>
        <v>378.78787878787881</v>
      </c>
      <c r="K171" s="194">
        <f t="shared" si="68"/>
        <v>0</v>
      </c>
      <c r="L171" s="194">
        <f t="shared" si="69"/>
        <v>235</v>
      </c>
      <c r="M171" s="143"/>
      <c r="N171" s="143">
        <v>90</v>
      </c>
      <c r="O171" s="144">
        <f t="shared" si="66"/>
        <v>145</v>
      </c>
    </row>
  </sheetData>
  <mergeCells count="94">
    <mergeCell ref="A165:A166"/>
    <mergeCell ref="B165:B166"/>
    <mergeCell ref="A167:A168"/>
    <mergeCell ref="B167:B168"/>
    <mergeCell ref="A169:A170"/>
    <mergeCell ref="B169:B170"/>
    <mergeCell ref="A159:A160"/>
    <mergeCell ref="B159:B160"/>
    <mergeCell ref="A161:A162"/>
    <mergeCell ref="B161:B162"/>
    <mergeCell ref="A163:A164"/>
    <mergeCell ref="B163:B164"/>
    <mergeCell ref="A151:A152"/>
    <mergeCell ref="B151:B152"/>
    <mergeCell ref="A153:A154"/>
    <mergeCell ref="B153:B154"/>
    <mergeCell ref="A155:A156"/>
    <mergeCell ref="B155:B156"/>
    <mergeCell ref="A120:A121"/>
    <mergeCell ref="B120:B121"/>
    <mergeCell ref="A125:A126"/>
    <mergeCell ref="B125:B126"/>
    <mergeCell ref="A149:A150"/>
    <mergeCell ref="B149:B150"/>
    <mergeCell ref="A100:A101"/>
    <mergeCell ref="B100:B101"/>
    <mergeCell ref="A105:F105"/>
    <mergeCell ref="A107:F107"/>
    <mergeCell ref="A109:F109"/>
    <mergeCell ref="A111:F111"/>
    <mergeCell ref="A90:F90"/>
    <mergeCell ref="A92:A93"/>
    <mergeCell ref="B92:B93"/>
    <mergeCell ref="A95:A96"/>
    <mergeCell ref="B95:B96"/>
    <mergeCell ref="A98:F98"/>
    <mergeCell ref="A83:A84"/>
    <mergeCell ref="B83:B84"/>
    <mergeCell ref="A86:A87"/>
    <mergeCell ref="B86:B87"/>
    <mergeCell ref="A88:A89"/>
    <mergeCell ref="B88:B89"/>
    <mergeCell ref="A76:A77"/>
    <mergeCell ref="B76:B77"/>
    <mergeCell ref="A78:F78"/>
    <mergeCell ref="A79:A80"/>
    <mergeCell ref="B79:B80"/>
    <mergeCell ref="A81:A82"/>
    <mergeCell ref="B81:B82"/>
    <mergeCell ref="C48:F48"/>
    <mergeCell ref="P48:P112"/>
    <mergeCell ref="B51:B52"/>
    <mergeCell ref="A63:F63"/>
    <mergeCell ref="A67:A68"/>
    <mergeCell ref="B67:B68"/>
    <mergeCell ref="A69:A70"/>
    <mergeCell ref="B69:B70"/>
    <mergeCell ref="A74:A75"/>
    <mergeCell ref="B74:B75"/>
    <mergeCell ref="A34:A35"/>
    <mergeCell ref="B34:B35"/>
    <mergeCell ref="A36:A37"/>
    <mergeCell ref="B36:B37"/>
    <mergeCell ref="D43:F43"/>
    <mergeCell ref="A47:B47"/>
    <mergeCell ref="A21:A22"/>
    <mergeCell ref="B21:B22"/>
    <mergeCell ref="A24:A25"/>
    <mergeCell ref="B24:B25"/>
    <mergeCell ref="A30:A31"/>
    <mergeCell ref="B30:B31"/>
    <mergeCell ref="A10:A11"/>
    <mergeCell ref="B10:B11"/>
    <mergeCell ref="A15:A16"/>
    <mergeCell ref="B15:B16"/>
    <mergeCell ref="A17:A18"/>
    <mergeCell ref="B17:B18"/>
    <mergeCell ref="J4:J5"/>
    <mergeCell ref="K4:K5"/>
    <mergeCell ref="L4:L5"/>
    <mergeCell ref="N4:N5"/>
    <mergeCell ref="O4:O5"/>
    <mergeCell ref="A8:A9"/>
    <mergeCell ref="B8:B9"/>
    <mergeCell ref="A1:O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Сорокина</dc:creator>
  <cp:lastModifiedBy>Сорокина</cp:lastModifiedBy>
  <dcterms:created xsi:type="dcterms:W3CDTF">2021-12-02T06:42:49Z</dcterms:created>
  <dcterms:modified xsi:type="dcterms:W3CDTF">2021-12-02T06:45:48Z</dcterms:modified>
</cp:coreProperties>
</file>